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08 城陽市\"/>
    </mc:Choice>
  </mc:AlternateContent>
  <xr:revisionPtr revIDLastSave="0" documentId="13_ncr:1_{E222F82D-6EAB-43DF-9C0F-A6EE923FB20E}" xr6:coauthVersionLast="36" xr6:coauthVersionMax="36" xr10:uidLastSave="{00000000-0000-0000-0000-000000000000}"/>
  <workbookProtection workbookAlgorithmName="SHA-512" workbookHashValue="Nsohx/TBeQKaQT2bSYBcbiTludaEpW7ZVkCesgy7Z76TuUBD3iD//kGP5vX8NDASBCj4+LW2X1p5Zpl31CNBTw==" workbookSaltValue="9XNmJXye+YgrOgK90RBbS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AL10" i="4"/>
  <c r="I10" i="4"/>
  <c r="I8" i="4"/>
</calcChain>
</file>

<file path=xl/sharedStrings.xml><?xml version="1.0" encoding="utf-8"?>
<sst xmlns="http://schemas.openxmlformats.org/spreadsheetml/2006/main" count="240" uniqueCount="117">
  <si>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</si>
  <si>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</si>
  <si>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</si>
  <si>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</si>
  <si>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</si>
  <si>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</si>
  <si>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</si>
  <si>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</si>
  <si>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</si>
  <si>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</si>
  <si>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</si>
  <si>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</si>
  <si>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</si>
  <si>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</si>
  <si>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</si>
  <si>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</si>
  <si>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</si>
  <si>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</si>
  <si>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</si>
  <si>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</si>
  <si>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</si>
  <si>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</si>
  <si>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</si>
  <si>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</si>
  <si>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</si>
  <si>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</si>
  <si>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</si>
  <si>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</si>
  <si>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</si>
  <si>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</si>
  <si>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</si>
  <si>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</si>
  <si>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</si>
  <si>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</si>
  <si>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</si>
  <si>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</si>
  <si>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</si>
  <si>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</si>
  <si>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</si>
  <si>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</si>
  <si>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</si>
  <si>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</si>
  <si>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</si>
  <si>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</si>
  <si>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</si>
  <si>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</si>
  <si>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</si>
  <si>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</si>
  <si>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</si>
  <si>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</si>
  <si>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</si>
  <si>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</si>
  <si>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</si>
  <si>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</si>
  <si>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</si>
  <si>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</si>
  <si>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</si>
  <si>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</si>
  <si>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</si>
  <si>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</si>
  <si>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</si>
  <si>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</si>
  <si>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</si>
  <si>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</si>
  <si>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</si>
  <si>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</si>
  <si>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</si>
  <si>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</si>
  <si>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</si>
  <si>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</si>
  <si>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</si>
  <si>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</si>
  <si>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</si>
  <si>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</si>
  <si>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</si>
  <si>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</si>
  <si>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</si>
  <si>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</si>
  <si>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</si>
  <si>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</si>
  <si>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</si>
  <si>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</si>
  <si>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</si>
  <si>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</si>
  <si>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</si>
  <si>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</si>
  <si>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</si>
  <si>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</si>
  <si>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</si>
  <si>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</si>
  <si>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</si>
  <si>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</si>
  <si>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</si>
  <si>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</si>
  <si>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</si>
  <si>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</si>
  <si>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</si>
  <si>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</si>
  <si>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</si>
  <si>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</si>
  <si>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</si>
  <si>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</si>
  <si>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</si>
  <si>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</si>
  <si>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</si>
  <si>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</si>
  <si>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</si>
  <si>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</si>
  <si>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</si>
  <si>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</si>
  <si>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</si>
  <si>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</si>
  <si>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</si>
  <si>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</si>
  <si>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流域下水道維持管理負担金や支払利息の減少により、経常費用が減少したことで令和元年度に比べ改善した。収益的収支が黒字となったことで、②累積欠損金比率は令和元年度に引き続き改善しているものの、過去からの累積赤字が非常に大きく、③流動比率も低い水準で、ともに他団体と比べて低水準の数値となっている。
　また、④企業債残高事業規模比率は、企業債残高は減少したが、新型コロナウイルス感染症拡大の影響を受けた市民の負担軽減を図る目的で、全下水道契約者を対象に１期２か月分の基本使用料金を減免したことで、下水道使用料収入も減少したため、令和元年度に比べて数値は悪化した。
　⑥汚水処理原価については、国から示されている繰入基準等を考慮して算出しており、⑤経費回収率は、前述のとおり下水道使用料収入が減少したことにより数値は悪化した。
　⑧水洗化率については着実に上昇傾向にある。</t>
    <rPh sb="10" eb="15">
      <t>リュウイキゲスイドウ</t>
    </rPh>
    <rPh sb="23" eb="25">
      <t>シハラ</t>
    </rPh>
    <rPh sb="25" eb="27">
      <t>リソク</t>
    </rPh>
    <rPh sb="28" eb="30">
      <t>ゲンショウ</t>
    </rPh>
    <rPh sb="34" eb="38">
      <t>ケイジョウヒヨウ</t>
    </rPh>
    <rPh sb="39" eb="41">
      <t>ゲンショウ</t>
    </rPh>
    <rPh sb="46" eb="48">
      <t>レイワ</t>
    </rPh>
    <rPh sb="48" eb="51">
      <t>ガンネンド</t>
    </rPh>
    <rPh sb="52" eb="53">
      <t>クラ</t>
    </rPh>
    <rPh sb="54" eb="56">
      <t>カイゼン</t>
    </rPh>
    <rPh sb="59" eb="64">
      <t>シュウエキテキシュウシ</t>
    </rPh>
    <rPh sb="65" eb="67">
      <t>クロジ</t>
    </rPh>
    <rPh sb="76" eb="78">
      <t>ルイセキ</t>
    </rPh>
    <rPh sb="78" eb="81">
      <t>ケッソンキン</t>
    </rPh>
    <rPh sb="81" eb="83">
      <t>ヒリツ</t>
    </rPh>
    <rPh sb="84" eb="86">
      <t>レイワ</t>
    </rPh>
    <rPh sb="86" eb="89">
      <t>ガンネンド</t>
    </rPh>
    <rPh sb="90" eb="91">
      <t>ヒ</t>
    </rPh>
    <rPh sb="92" eb="93">
      <t>ツヅ</t>
    </rPh>
    <rPh sb="94" eb="96">
      <t>カイゼン</t>
    </rPh>
    <rPh sb="143" eb="146">
      <t>テイスイジュン</t>
    </rPh>
    <rPh sb="175" eb="178">
      <t>キギョウサイ</t>
    </rPh>
    <rPh sb="181" eb="183">
      <t>ゲンショウ</t>
    </rPh>
    <rPh sb="187" eb="189">
      <t>シンガタ</t>
    </rPh>
    <rPh sb="196" eb="199">
      <t>カンセンショウ</t>
    </rPh>
    <rPh sb="199" eb="201">
      <t>カクダイ</t>
    </rPh>
    <rPh sb="202" eb="204">
      <t>エイキョウ</t>
    </rPh>
    <rPh sb="205" eb="206">
      <t>ウ</t>
    </rPh>
    <rPh sb="208" eb="210">
      <t>シミン</t>
    </rPh>
    <rPh sb="211" eb="215">
      <t>フタンケイゲン</t>
    </rPh>
    <rPh sb="216" eb="217">
      <t>ハカ</t>
    </rPh>
    <rPh sb="218" eb="220">
      <t>モクテキ</t>
    </rPh>
    <rPh sb="222" eb="223">
      <t>ゼン</t>
    </rPh>
    <rPh sb="223" eb="226">
      <t>ゲスイドウ</t>
    </rPh>
    <rPh sb="226" eb="229">
      <t>ケイヤクシャ</t>
    </rPh>
    <rPh sb="230" eb="232">
      <t>タイショウ</t>
    </rPh>
    <rPh sb="234" eb="235">
      <t>キ</t>
    </rPh>
    <rPh sb="237" eb="238">
      <t>ゲツ</t>
    </rPh>
    <rPh sb="238" eb="239">
      <t>ブン</t>
    </rPh>
    <rPh sb="240" eb="246">
      <t>キホンシヨウリョウキン</t>
    </rPh>
    <rPh sb="247" eb="249">
      <t>ゲンメン</t>
    </rPh>
    <rPh sb="255" eb="258">
      <t>ゲスイドウ</t>
    </rPh>
    <rPh sb="258" eb="261">
      <t>シヨウリョウ</t>
    </rPh>
    <rPh sb="261" eb="263">
      <t>シュウニュウ</t>
    </rPh>
    <rPh sb="264" eb="266">
      <t>ゲンショウ</t>
    </rPh>
    <rPh sb="271" eb="273">
      <t>レイワ</t>
    </rPh>
    <rPh sb="273" eb="276">
      <t>ガンネンド</t>
    </rPh>
    <rPh sb="277" eb="278">
      <t>クラ</t>
    </rPh>
    <rPh sb="280" eb="282">
      <t>スウチ</t>
    </rPh>
    <rPh sb="283" eb="285">
      <t>アッカ</t>
    </rPh>
    <rPh sb="338" eb="340">
      <t>ゼンジュツ</t>
    </rPh>
    <rPh sb="344" eb="347">
      <t>ゲスイドウ</t>
    </rPh>
    <rPh sb="347" eb="350">
      <t>シヨウリョウ</t>
    </rPh>
    <rPh sb="350" eb="352">
      <t>シュウニュウ</t>
    </rPh>
    <rPh sb="353" eb="355">
      <t>ゲンショウ</t>
    </rPh>
    <rPh sb="362" eb="364">
      <t>スウチ</t>
    </rPh>
    <rPh sb="365" eb="367">
      <t>アッカ</t>
    </rPh>
    <rPh sb="387" eb="389">
      <t>ケイコウ</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</si>
  <si>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下水道整備は近年著しく進んだ事業であるが、短期間で整備をほぼ完了させたため、老朽度合いを示す①有形固定資産減価償却率は他団体と比べて高い水準である。
　また、管渠の耐用年数は50年であり、令和２年度現在、本市内には耐用年数を超過した管渠はなく、更新も行っていないことから、②管渠老朽化率、③管渠改善率ともに０%である。</t>
    <rPh sb="231" eb="232">
      <t>ホン</t>
    </rPh>
    <rPh sb="251" eb="253">
      <t>コウシン</t>
    </rPh>
    <rPh sb="254" eb="255">
      <t>オコナ</t>
    </rPh>
    <phoneticPr fontId="4"/>
  </si>
  <si>
    <r>
      <t>　当市では、下水道の耐震化、人口減少に伴う使用料収入の減少及び経営基盤の強化などに対応するため、令和２年度から令和11年度までの事業計画である下水道事業ビジョンを策定している。
　同ビジョンに基づき、令和２年度から耐震調査を実施しており、令和11年度に重要な幹線等の耐震化を終える予定としている。
　また、令和３年度以降、</t>
    </r>
    <r>
      <rPr>
        <sz val="11"/>
        <rFont val="ＭＳ ゴシック"/>
        <family val="3"/>
        <charset val="128"/>
      </rPr>
      <t>一般会計繰入金の増額を予定しており、令和３年度には下水道使用料改定を行うこととしている。</t>
    </r>
    <r>
      <rPr>
        <sz val="11"/>
        <color theme="1"/>
        <rFont val="ＭＳ ゴシック"/>
        <family val="3"/>
        <charset val="128"/>
      </rPr>
      <t xml:space="preserve">
※１.経営の健全性・効率性①②③、２.老朽化の状況①②の各グラフについて、平成28年度から平成30年度は類似団体区分中、法適用（企業会計適用）事業が城陽市のみであるため、平均値が算出されていない。</t>
    </r>
    <rPh sb="29" eb="30">
      <t>オヨ</t>
    </rPh>
    <rPh sb="90" eb="91">
      <t>ドウ</t>
    </rPh>
    <rPh sb="96" eb="97">
      <t>モト</t>
    </rPh>
    <rPh sb="100" eb="102">
      <t>レイワ</t>
    </rPh>
    <rPh sb="103" eb="105">
      <t>ネンド</t>
    </rPh>
    <rPh sb="112" eb="114">
      <t>ジッシ</t>
    </rPh>
    <rPh sb="119" eb="121">
      <t>レイワ</t>
    </rPh>
    <rPh sb="123" eb="125">
      <t>ネンド</t>
    </rPh>
    <rPh sb="133" eb="136">
      <t>タイシンカ</t>
    </rPh>
    <rPh sb="137" eb="138">
      <t>オ</t>
    </rPh>
    <rPh sb="140" eb="142">
      <t>ヨテイ</t>
    </rPh>
    <rPh sb="153" eb="155">
      <t>レイワ</t>
    </rPh>
    <rPh sb="156" eb="158">
      <t>ネンド</t>
    </rPh>
    <rPh sb="158" eb="160">
      <t>イコウ</t>
    </rPh>
    <rPh sb="172" eb="174">
      <t>ヨテイ</t>
    </rPh>
    <rPh sb="179" eb="181">
      <t>レイワ</t>
    </rPh>
    <rPh sb="182" eb="184">
      <t>ネンド</t>
    </rPh>
    <rPh sb="195" eb="1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</si>
</sst>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0.01</c:v>
                </c:pt>
                <c:pt idx="2">
                  <c:v>0.19</c:v>
                </c:pt>
                <c:pt idx="3" formatCode="#,##0.00;&quot;△&quot;#,##0.00">
                  <c:v>0</c:v>
                </c:pt>
                <c:pt idx="4" formatCode="#,##0.00;&quot;△&quot;#,##0.00">
                  <c:v>0</c:v>
                </c:pt>
              </c:numCache>
            </c:numRef>
          </c:val>
          <c:extLst>
            <c:ext xmlns:c16="http://schemas.microsoft.com/office/drawing/2014/chart" uri="{C3380CC4-5D6E-409C-BE32-E72D297353CC}">
              <c16:uniqueId val="{00000000-CC9B-4BED-8EB1-355DAE04C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0.08</c:v>
                </c:pt>
                <c:pt idx="2">
                  <c:v>0.05</c:v>
                </c:pt>
                <c:pt idx="3">
                  <c:v>0.01</c:v>
                </c:pt>
                <c:pt idx="4">
                  <c:v>0.12</c:v>
                </c:pt>
              </c:numCache>
            </c:numRef>
          </c:val>
          <c:smooth val="0"/>
          <c:extLst>
            <c:ext xmlns:c16="http://schemas.microsoft.com/office/drawing/2014/chart" uri="{C3380CC4-5D6E-409C-BE32-E72D297353CC}">
              <c16:uniqueId val="{00000001-CC9B-4BED-8EB1-355DAE04C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108.11</c:v>
                </c:pt>
                <c:pt idx="1">
                  <c:v>111.21</c:v>
                </c:pt>
                <c:pt idx="2">
                  <c:v>118.35</c:v>
                </c:pt>
                <c:pt idx="3">
                  <c:v>117.52</c:v>
                </c:pt>
                <c:pt idx="4">
                  <c:v>122.41</c:v>
                </c:pt>
              </c:numCache>
            </c:numRef>
          </c:val>
          <c:extLst>
            <c:ext xmlns:c16="http://schemas.microsoft.com/office/drawing/2014/chart" uri="{C3380CC4-5D6E-409C-BE32-E72D297353CC}">
              <c16:uniqueId val="{00000000-C41E-4E55-B3FE-229CF85F70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formatCode="#,##0.00;&quot;△&quot;#,##0.00;&quot;-&quot;">
                  <c:v>110.81</c:v>
                </c:pt>
                <c:pt idx="4" formatCode="#,##0.00;&quot;△&quot;#,##0.00;&quot;-&quot;">
                  <c:v>107.87</c:v>
                </c:pt>
              </c:numCache>
            </c:numRef>
          </c:val>
          <c:smooth val="0"/>
          <c:extLst>
            <c:ext xmlns:c16="http://schemas.microsoft.com/office/drawing/2014/chart" uri="{C3380CC4-5D6E-409C-BE32-E72D297353CC}">
              <c16:uniqueId val="{00000001-C41E-4E55-B3FE-229CF85F70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20.28</c:v>
                </c:pt>
                <c:pt idx="1">
                  <c:v>22.42</c:v>
                </c:pt>
                <c:pt idx="2">
                  <c:v>24.56</c:v>
                </c:pt>
                <c:pt idx="3">
                  <c:v>26.79</c:v>
                </c:pt>
                <c:pt idx="4">
                  <c:v>29.02</c:v>
                </c:pt>
              </c:numCache>
            </c:numRef>
          </c:val>
          <c:extLst>
            <c:ext xmlns:c16="http://schemas.microsoft.com/office/drawing/2014/chart" uri="{C3380CC4-5D6E-409C-BE32-E72D297353CC}">
              <c16:uniqueId val="{00000000-D5EB-4123-AEAA-D37B4D3CCF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formatCode="#,##0.00;&quot;△&quot;#,##0.00;&quot;-&quot;">
                  <c:v>14.51</c:v>
                </c:pt>
                <c:pt idx="4" formatCode="#,##0.00;&quot;△&quot;#,##0.00;&quot;-&quot;">
                  <c:v>20.23</c:v>
                </c:pt>
              </c:numCache>
            </c:numRef>
          </c:val>
          <c:smooth val="0"/>
          <c:extLst>
            <c:ext xmlns:c16="http://schemas.microsoft.com/office/drawing/2014/chart" uri="{C3380CC4-5D6E-409C-BE32-E72D297353CC}">
              <c16:uniqueId val="{00000001-D5EB-4123-AEAA-D37B4D3CCF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C-420E-A878-AC3D3249F0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0</c:v>
                </c:pt>
                <c:pt idx="4" formatCode="#,##0.00;&quot;△&quot;#,##0.00;&quot;-&quot;">
                  <c:v>1.63</c:v>
                </c:pt>
              </c:numCache>
            </c:numRef>
          </c:val>
          <c:smooth val="0"/>
          <c:extLst>
            <c:ext xmlns:c16="http://schemas.microsoft.com/office/drawing/2014/chart" uri="{C3380CC4-5D6E-409C-BE32-E72D297353CC}">
              <c16:uniqueId val="{00000001-30FC-420E-A878-AC3D3249F0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55.89</c:v>
                </c:pt>
                <c:pt idx="1">
                  <c:v>332.03</c:v>
                </c:pt>
                <c:pt idx="2">
                  <c:v>305.63</c:v>
                </c:pt>
                <c:pt idx="3">
                  <c:v>282.49</c:v>
                </c:pt>
                <c:pt idx="4">
                  <c:v>265.55</c:v>
                </c:pt>
              </c:numCache>
            </c:numRef>
          </c:val>
          <c:extLst>
            <c:ext xmlns:c16="http://schemas.microsoft.com/office/drawing/2014/chart" uri="{C3380CC4-5D6E-409C-BE32-E72D297353CC}">
              <c16:uniqueId val="{00000000-BA6C-42AF-BDEA-C9A1DD8B89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formatCode="#,##0.00;&quot;△&quot;#,##0.00;&quot;-&quot;">
                  <c:v>156.22</c:v>
                </c:pt>
                <c:pt idx="4" formatCode="#,##0.00;&quot;△&quot;#,##0.00;&quot;-&quot;">
                  <c:v>11.59</c:v>
                </c:pt>
              </c:numCache>
            </c:numRef>
          </c:val>
          <c:smooth val="0"/>
          <c:extLst>
            <c:ext xmlns:c16="http://schemas.microsoft.com/office/drawing/2014/chart" uri="{C3380CC4-5D6E-409C-BE32-E72D297353CC}">
              <c16:uniqueId val="{00000001-BA6C-42AF-BDEA-C9A1DD8B89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c:v>
                </c:pt>
                <c:pt idx="1">
                  <c:v>14.82</c:v>
                </c:pt>
                <c:pt idx="2">
                  <c:v>13.17</c:v>
                </c:pt>
                <c:pt idx="3">
                  <c:v>3.75</c:v>
                </c:pt>
                <c:pt idx="4">
                  <c:v>6.48</c:v>
                </c:pt>
              </c:numCache>
            </c:numRef>
          </c:val>
          <c:extLst>
            <c:ext xmlns:c16="http://schemas.microsoft.com/office/drawing/2014/chart" uri="{C3380CC4-5D6E-409C-BE32-E72D297353CC}">
              <c16:uniqueId val="{00000000-59F7-4762-8B97-247CE7C573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formatCode="#,##0.00;&quot;△&quot;#,##0.00;&quot;-&quot;">
                  <c:v>12.06</c:v>
                </c:pt>
                <c:pt idx="4" formatCode="#,##0.00;&quot;△&quot;#,##0.00;&quot;-&quot;">
                  <c:v>37.200000000000003</c:v>
                </c:pt>
              </c:numCache>
            </c:numRef>
          </c:val>
          <c:smooth val="0"/>
          <c:extLst>
            <c:ext xmlns:c16="http://schemas.microsoft.com/office/drawing/2014/chart" uri="{C3380CC4-5D6E-409C-BE32-E72D297353CC}">
              <c16:uniqueId val="{00000001-59F7-4762-8B97-247CE7C573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1847.8</c:v>
                </c:pt>
                <c:pt idx="1">
                  <c:v>1794</c:v>
                </c:pt>
                <c:pt idx="2">
                  <c:v>1725.05</c:v>
                </c:pt>
                <c:pt idx="3">
                  <c:v>1674.02</c:v>
                </c:pt>
                <c:pt idx="4">
                  <c:v>1694.34</c:v>
                </c:pt>
              </c:numCache>
            </c:numRef>
          </c:val>
          <c:extLst>
            <c:ext xmlns:c16="http://schemas.microsoft.com/office/drawing/2014/chart" uri="{C3380CC4-5D6E-409C-BE32-E72D297353CC}">
              <c16:uniqueId val="{00000000-2FB2-4854-A9CE-E21A3085F7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1461.84</c:v>
                </c:pt>
                <c:pt idx="1">
                  <c:v>1367.44</c:v>
                </c:pt>
                <c:pt idx="2">
                  <c:v>1304.68</c:v>
                </c:pt>
                <c:pt idx="3">
                  <c:v>1412.42</c:v>
                </c:pt>
                <c:pt idx="4">
                  <c:v>843.72</c:v>
                </c:pt>
              </c:numCache>
            </c:numRef>
          </c:val>
          <c:smooth val="0"/>
          <c:extLst>
            <c:ext xmlns:c16="http://schemas.microsoft.com/office/drawing/2014/chart" uri="{C3380CC4-5D6E-409C-BE32-E72D297353CC}">
              <c16:uniqueId val="{00000001-2FB2-4854-A9CE-E21A3085F7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133.47999999999999</c:v>
                </c:pt>
                <c:pt idx="1">
                  <c:v>100</c:v>
                </c:pt>
                <c:pt idx="2">
                  <c:v>103.83</c:v>
                </c:pt>
                <c:pt idx="3">
                  <c:v>104.96</c:v>
                </c:pt>
                <c:pt idx="4">
                  <c:v>94.23</c:v>
                </c:pt>
              </c:numCache>
            </c:numRef>
          </c:val>
          <c:extLst>
            <c:ext xmlns:c16="http://schemas.microsoft.com/office/drawing/2014/chart" uri="{C3380CC4-5D6E-409C-BE32-E72D297353CC}">
              <c16:uniqueId val="{00000000-3C53-490F-A0D4-5AD87A3C6D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91.59</c:v>
                </c:pt>
                <c:pt idx="1">
                  <c:v>86.04</c:v>
                </c:pt>
                <c:pt idx="2">
                  <c:v>90.13</c:v>
                </c:pt>
                <c:pt idx="3">
                  <c:v>92.42</c:v>
                </c:pt>
                <c:pt idx="4">
                  <c:v>94.81</c:v>
                </c:pt>
              </c:numCache>
            </c:numRef>
          </c:val>
          <c:smooth val="0"/>
          <c:extLst>
            <c:ext xmlns:c16="http://schemas.microsoft.com/office/drawing/2014/chart" uri="{C3380CC4-5D6E-409C-BE32-E72D297353CC}">
              <c16:uniqueId val="{00000001-3C53-490F-A0D4-5AD87A3C6D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112.38</c:v>
                </c:pt>
                <c:pt idx="1">
                  <c:v>150.18</c:v>
                </c:pt>
                <c:pt idx="2">
                  <c:v>144.63</c:v>
                </c:pt>
                <c:pt idx="3">
                  <c:v>143.41999999999999</c:v>
                </c:pt>
                <c:pt idx="4">
                  <c:v>149.54</c:v>
                </c:pt>
              </c:numCache>
            </c:numRef>
          </c:val>
          <c:extLst>
            <c:ext xmlns:c16="http://schemas.microsoft.com/office/drawing/2014/chart" uri="{C3380CC4-5D6E-409C-BE32-E72D297353CC}">
              <c16:uniqueId val="{00000000-8599-4F02-94CC-69A18C7E96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148.1</c:v>
                </c:pt>
                <c:pt idx="1">
                  <c:v>150.41999999999999</c:v>
                </c:pt>
                <c:pt idx="2">
                  <c:v>140.65</c:v>
                </c:pt>
                <c:pt idx="3">
                  <c:v>133.33000000000001</c:v>
                </c:pt>
                <c:pt idx="4">
                  <c:v>129.9</c:v>
                </c:pt>
              </c:numCache>
            </c:numRef>
          </c:val>
          <c:smooth val="0"/>
          <c:extLst>
            <c:ext xmlns:c16="http://schemas.microsoft.com/office/drawing/2014/chart" uri="{C3380CC4-5D6E-409C-BE32-E72D297353CC}">
              <c16:uniqueId val="{00000001-8599-4F02-94CC-69A18C7E96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7-4979-9245-47350F56A2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C4C7-4979-9245-47350F56A2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92.61</c:v>
                </c:pt>
                <c:pt idx="1">
                  <c:v>92.98</c:v>
                </c:pt>
                <c:pt idx="2">
                  <c:v>93.18</c:v>
                </c:pt>
                <c:pt idx="3">
                  <c:v>93.7</c:v>
                </c:pt>
                <c:pt idx="4">
                  <c:v>94.5</c:v>
                </c:pt>
              </c:numCache>
            </c:numRef>
          </c:val>
          <c:extLst>
            <c:ext xmlns:c16="http://schemas.microsoft.com/office/drawing/2014/chart" uri="{C3380CC4-5D6E-409C-BE32-E72D297353CC}">
              <c16:uniqueId val="{00000000-923C-4CEF-9D55-B0B5056ADE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89.15</c:v>
                </c:pt>
                <c:pt idx="1">
                  <c:v>89.5</c:v>
                </c:pt>
                <c:pt idx="2">
                  <c:v>90.66</c:v>
                </c:pt>
                <c:pt idx="3">
                  <c:v>90.26</c:v>
                </c:pt>
                <c:pt idx="4">
                  <c:v>95.96</c:v>
                </c:pt>
              </c:numCache>
            </c:numRef>
          </c:val>
          <c:smooth val="0"/>
          <c:extLst>
            <c:ext xmlns:c16="http://schemas.microsoft.com/office/drawing/2014/chart" uri="{C3380CC4-5D6E-409C-BE32-E72D297353CC}">
              <c16:uniqueId val="{00000001-923C-4CEF-9D55-B0B5056ADE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　城陽市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Bb1</v>
      </c>
      <c r="X8" s="84"/>
      <c r="Y8" s="84"/>
      <c r="Z8" s="84"/>
      <c r="AA8" s="84"/>
      <c r="AB8" s="84"/>
      <c r="AC8" s="84"/>
      <c r="AD8" s="85" t="str">
        <f>データ!$M$6</f>
        <v>自治体職員</v>
      </c>
      <c r="AE8" s="85"/>
      <c r="AF8" s="85"/>
      <c r="AG8" s="85"/>
      <c r="AH8" s="85"/>
      <c r="AI8" s="85"/>
      <c r="AJ8" s="85"/>
      <c r="AK8" s="3"/>
      <c r="AL8" s="81">
        <f>データ!S6</f>
        <v>75734</v>
      </c>
      <c r="AM8" s="81"/>
      <c r="AN8" s="81"/>
      <c r="AO8" s="81"/>
      <c r="AP8" s="81"/>
      <c r="AQ8" s="81"/>
      <c r="AR8" s="81"/>
      <c r="AS8" s="81"/>
      <c r="AT8" s="80">
        <f>データ!T6</f>
        <v>32.71</v>
      </c>
      <c r="AU8" s="80"/>
      <c r="AV8" s="80"/>
      <c r="AW8" s="80"/>
      <c r="AX8" s="80"/>
      <c r="AY8" s="80"/>
      <c r="AZ8" s="80"/>
      <c r="BA8" s="80"/>
      <c r="BB8" s="80">
        <f>データ!U6</f>
        <v>2315.3200000000002</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14.99</v>
      </c>
      <c r="J10" s="80"/>
      <c r="K10" s="80"/>
      <c r="L10" s="80"/>
      <c r="M10" s="80"/>
      <c r="N10" s="80"/>
      <c r="O10" s="80"/>
      <c r="P10" s="80">
        <f>データ!P6</f>
        <v>99.51</v>
      </c>
      <c r="Q10" s="80"/>
      <c r="R10" s="80"/>
      <c r="S10" s="80"/>
      <c r="T10" s="80"/>
      <c r="U10" s="80"/>
      <c r="V10" s="80"/>
      <c r="W10" s="80">
        <f>データ!Q6</f>
        <v>95.48</v>
      </c>
      <c r="X10" s="80"/>
      <c r="Y10" s="80"/>
      <c r="Z10" s="80"/>
      <c r="AA10" s="80"/>
      <c r="AB10" s="80"/>
      <c r="AC10" s="80"/>
      <c r="AD10" s="81">
        <f>データ!R6</f>
        <v>2860</v>
      </c>
      <c r="AE10" s="81"/>
      <c r="AF10" s="81"/>
      <c r="AG10" s="81"/>
      <c r="AH10" s="81"/>
      <c r="AI10" s="81"/>
      <c r="AJ10" s="81"/>
      <c r="AK10" s="2"/>
      <c r="AL10" s="81">
        <f>データ!V6</f>
        <v>75146</v>
      </c>
      <c r="AM10" s="81"/>
      <c r="AN10" s="81"/>
      <c r="AO10" s="81"/>
      <c r="AP10" s="81"/>
      <c r="AQ10" s="81"/>
      <c r="AR10" s="81"/>
      <c r="AS10" s="81"/>
      <c r="AT10" s="80">
        <f>データ!W6</f>
        <v>9.3699999999999992</v>
      </c>
      <c r="AU10" s="80"/>
      <c r="AV10" s="80"/>
      <c r="AW10" s="80"/>
      <c r="AX10" s="80"/>
      <c r="AY10" s="80"/>
      <c r="AZ10" s="80"/>
      <c r="BA10" s="80"/>
      <c r="BB10" s="80">
        <f>データ!X6</f>
        <v>8019.85</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27</v>
      </c>
      <c r="BM45" s="72"/>
      <c r="BN45" s="72"/>
      <c r="BO45" s="72"/>
      <c r="BP45" s="72"/>
      <c r="BQ45" s="72"/>
      <c r="BR45" s="72"/>
      <c r="BS45" s="72"/>
      <c r="BT45" s="72"/>
      <c r="BU45" s="72"/>
      <c r="BV45" s="72"/>
      <c r="BW45" s="72"/>
      <c r="BX45" s="72"/>
      <c r="BY45" s="72"/>
      <c r="BZ45" s="7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hGJu7excybn1Ef0+ctot32WlSaWM5czn5uVE+NgdrZH6yNG9vTDadxwuExe3Vb+ZJquaV4tIIJzvWO4laDRTQ==" saltValue="GBcEBUfgECMJsw6PrPTe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Bb1</v>
      </c>
      <c r="M6" s="33" t="str">
        <f t="shared" si="3"/>
        <v>自治体職員</v>
      </c>
      <c r="N6" s="34" t="str">
        <f t="shared" si="3"/>
        <v>-</v>
      </c>
      <c r="O6" s="34">
        <f t="shared" si="3"/>
        <v>14.99</v>
      </c>
      <c r="P6" s="34">
        <f t="shared" si="3"/>
        <v>99.51</v>
      </c>
      <c r="Q6" s="34">
        <f t="shared" si="3"/>
        <v>95.48</v>
      </c>
      <c r="R6" s="34">
        <f t="shared" si="3"/>
        <v>2860</v>
      </c>
      <c r="S6" s="34">
        <f t="shared" si="3"/>
        <v>75734</v>
      </c>
      <c r="T6" s="34">
        <f t="shared" si="3"/>
        <v>32.71</v>
      </c>
      <c r="U6" s="34">
        <f t="shared" si="3"/>
        <v>2315.3200000000002</v>
      </c>
      <c r="V6" s="34">
        <f t="shared" si="3"/>
        <v>75146</v>
      </c>
      <c r="W6" s="34">
        <f t="shared" si="3"/>
        <v>9.3699999999999992</v>
      </c>
      <c r="X6" s="34">
        <f t="shared" si="3"/>
        <v>8019.85</v>
      </c>
      <c r="Y6" s="35">
        <f>IF(Y7="",NA(),Y7)</f>
        <v>108.11</v>
      </c>
      <c r="Z6" s="35">
        <f t="shared" ref="Z6:AH6" si="4">IF(Z7="",NA(),Z7)</f>
        <v>111.21</v>
      </c>
      <c r="AA6" s="35">
        <f t="shared" si="4"/>
        <v>118.35</v>
      </c>
      <c r="AB6" s="35">
        <f t="shared" si="4"/>
        <v>117.52</v>
      </c>
      <c r="AC6" s="35">
        <f t="shared" si="4"/>
        <v>122.41</v>
      </c>
      <c r="AD6" s="34" t="e">
        <f t="shared" si="4"/>
        <v>#N/A</v>
      </c>
      <c r="AE6" s="34" t="e">
        <f t="shared" si="4"/>
        <v>#N/A</v>
      </c>
      <c r="AF6" s="34" t="e">
        <f t="shared" si="4"/>
        <v>#N/A</v>
      </c>
      <c r="AG6" s="35">
        <f t="shared" si="4"/>
        <v>110.81</v>
      </c>
      <c r="AH6" s="35">
        <f t="shared" si="4"/>
        <v>107.87</v>
      </c>
      <c r="AI6" s="34" t="str">
        <f>IF(AI7="","",IF(AI7="-","【-】","【"&amp;SUBSTITUTE(TEXT(AI7,"#,##0.00"),"-","△")&amp;"】"))</f>
        <v>【106.67】</v>
      </c>
      <c r="AJ6" s="35">
        <f>IF(AJ7="",NA(),AJ7)</f>
        <v>55.89</v>
      </c>
      <c r="AK6" s="35">
        <f t="shared" ref="AK6:AS6" si="5">IF(AK7="",NA(),AK7)</f>
        <v>332.03</v>
      </c>
      <c r="AL6" s="35">
        <f t="shared" si="5"/>
        <v>305.63</v>
      </c>
      <c r="AM6" s="35">
        <f t="shared" si="5"/>
        <v>282.49</v>
      </c>
      <c r="AN6" s="35">
        <f t="shared" si="5"/>
        <v>265.55</v>
      </c>
      <c r="AO6" s="34" t="e">
        <f t="shared" si="5"/>
        <v>#N/A</v>
      </c>
      <c r="AP6" s="34" t="e">
        <f t="shared" si="5"/>
        <v>#N/A</v>
      </c>
      <c r="AQ6" s="34" t="e">
        <f t="shared" si="5"/>
        <v>#N/A</v>
      </c>
      <c r="AR6" s="35">
        <f t="shared" si="5"/>
        <v>156.22</v>
      </c>
      <c r="AS6" s="35">
        <f t="shared" si="5"/>
        <v>11.59</v>
      </c>
      <c r="AT6" s="34" t="str">
        <f>IF(AT7="","",IF(AT7="-","【-】","【"&amp;SUBSTITUTE(TEXT(AT7,"#,##0.00"),"-","△")&amp;"】"))</f>
        <v>【3.64】</v>
      </c>
      <c r="AU6" s="35">
        <f>IF(AU7="",NA(),AU7)</f>
        <v>5.6</v>
      </c>
      <c r="AV6" s="35">
        <f t="shared" ref="AV6:BD6" si="6">IF(AV7="",NA(),AV7)</f>
        <v>14.82</v>
      </c>
      <c r="AW6" s="35">
        <f t="shared" si="6"/>
        <v>13.17</v>
      </c>
      <c r="AX6" s="35">
        <f t="shared" si="6"/>
        <v>3.75</v>
      </c>
      <c r="AY6" s="35">
        <f t="shared" si="6"/>
        <v>6.48</v>
      </c>
      <c r="AZ6" s="34" t="e">
        <f t="shared" si="6"/>
        <v>#N/A</v>
      </c>
      <c r="BA6" s="34" t="e">
        <f t="shared" si="6"/>
        <v>#N/A</v>
      </c>
      <c r="BB6" s="34" t="e">
        <f t="shared" si="6"/>
        <v>#N/A</v>
      </c>
      <c r="BC6" s="35">
        <f t="shared" si="6"/>
        <v>12.06</v>
      </c>
      <c r="BD6" s="35">
        <f t="shared" si="6"/>
        <v>37.200000000000003</v>
      </c>
      <c r="BE6" s="34" t="str">
        <f>IF(BE7="","",IF(BE7="-","【-】","【"&amp;SUBSTITUTE(TEXT(BE7,"#,##0.00"),"-","△")&amp;"】"))</f>
        <v>【67.52】</v>
      </c>
      <c r="BF6" s="35">
        <f>IF(BF7="",NA(),BF7)</f>
        <v>1847.8</v>
      </c>
      <c r="BG6" s="35">
        <f t="shared" ref="BG6:BO6" si="7">IF(BG7="",NA(),BG7)</f>
        <v>1794</v>
      </c>
      <c r="BH6" s="35">
        <f t="shared" si="7"/>
        <v>1725.05</v>
      </c>
      <c r="BI6" s="35">
        <f t="shared" si="7"/>
        <v>1674.02</v>
      </c>
      <c r="BJ6" s="35">
        <f t="shared" si="7"/>
        <v>1694.34</v>
      </c>
      <c r="BK6" s="35">
        <f t="shared" si="7"/>
        <v>1461.84</v>
      </c>
      <c r="BL6" s="35">
        <f t="shared" si="7"/>
        <v>1367.44</v>
      </c>
      <c r="BM6" s="35">
        <f t="shared" si="7"/>
        <v>1304.68</v>
      </c>
      <c r="BN6" s="35">
        <f t="shared" si="7"/>
        <v>1412.42</v>
      </c>
      <c r="BO6" s="35">
        <f t="shared" si="7"/>
        <v>843.72</v>
      </c>
      <c r="BP6" s="34" t="str">
        <f>IF(BP7="","",IF(BP7="-","【-】","【"&amp;SUBSTITUTE(TEXT(BP7,"#,##0.00"),"-","△")&amp;"】"))</f>
        <v>【705.21】</v>
      </c>
      <c r="BQ6" s="35">
        <f>IF(BQ7="",NA(),BQ7)</f>
        <v>133.47999999999999</v>
      </c>
      <c r="BR6" s="35">
        <f t="shared" ref="BR6:BZ6" si="8">IF(BR7="",NA(),BR7)</f>
        <v>100</v>
      </c>
      <c r="BS6" s="35">
        <f t="shared" si="8"/>
        <v>103.83</v>
      </c>
      <c r="BT6" s="35">
        <f t="shared" si="8"/>
        <v>104.96</v>
      </c>
      <c r="BU6" s="35">
        <f t="shared" si="8"/>
        <v>94.23</v>
      </c>
      <c r="BV6" s="35">
        <f t="shared" si="8"/>
        <v>91.59</v>
      </c>
      <c r="BW6" s="35">
        <f t="shared" si="8"/>
        <v>86.04</v>
      </c>
      <c r="BX6" s="35">
        <f t="shared" si="8"/>
        <v>90.13</v>
      </c>
      <c r="BY6" s="35">
        <f t="shared" si="8"/>
        <v>92.42</v>
      </c>
      <c r="BZ6" s="35">
        <f t="shared" si="8"/>
        <v>94.81</v>
      </c>
      <c r="CA6" s="34" t="str">
        <f>IF(CA7="","",IF(CA7="-","【-】","【"&amp;SUBSTITUTE(TEXT(CA7,"#,##0.00"),"-","△")&amp;"】"))</f>
        <v>【98.96】</v>
      </c>
      <c r="CB6" s="35">
        <f>IF(CB7="",NA(),CB7)</f>
        <v>112.38</v>
      </c>
      <c r="CC6" s="35">
        <f t="shared" ref="CC6:CK6" si="9">IF(CC7="",NA(),CC7)</f>
        <v>150.18</v>
      </c>
      <c r="CD6" s="35">
        <f t="shared" si="9"/>
        <v>144.63</v>
      </c>
      <c r="CE6" s="35">
        <f t="shared" si="9"/>
        <v>143.41999999999999</v>
      </c>
      <c r="CF6" s="35">
        <f t="shared" si="9"/>
        <v>149.54</v>
      </c>
      <c r="CG6" s="35">
        <f t="shared" si="9"/>
        <v>148.1</v>
      </c>
      <c r="CH6" s="35">
        <f t="shared" si="9"/>
        <v>150.41999999999999</v>
      </c>
      <c r="CI6" s="35">
        <f t="shared" si="9"/>
        <v>140.65</v>
      </c>
      <c r="CJ6" s="35">
        <f t="shared" si="9"/>
        <v>133.33000000000001</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80.11</v>
      </c>
      <c r="CW6" s="34" t="str">
        <f>IF(CW7="","",IF(CW7="-","【-】","【"&amp;SUBSTITUTE(TEXT(CW7,"#,##0.00"),"-","△")&amp;"】"))</f>
        <v>【59.57】</v>
      </c>
      <c r="CX6" s="35">
        <f>IF(CX7="",NA(),CX7)</f>
        <v>92.61</v>
      </c>
      <c r="CY6" s="35">
        <f t="shared" ref="CY6:DG6" si="11">IF(CY7="",NA(),CY7)</f>
        <v>92.98</v>
      </c>
      <c r="CZ6" s="35">
        <f t="shared" si="11"/>
        <v>93.18</v>
      </c>
      <c r="DA6" s="35">
        <f t="shared" si="11"/>
        <v>93.7</v>
      </c>
      <c r="DB6" s="35">
        <f t="shared" si="11"/>
        <v>94.5</v>
      </c>
      <c r="DC6" s="35">
        <f t="shared" si="11"/>
        <v>89.15</v>
      </c>
      <c r="DD6" s="35">
        <f t="shared" si="11"/>
        <v>89.5</v>
      </c>
      <c r="DE6" s="35">
        <f t="shared" si="11"/>
        <v>90.66</v>
      </c>
      <c r="DF6" s="35">
        <f t="shared" si="11"/>
        <v>90.26</v>
      </c>
      <c r="DG6" s="35">
        <f t="shared" si="11"/>
        <v>95.96</v>
      </c>
      <c r="DH6" s="34" t="str">
        <f>IF(DH7="","",IF(DH7="-","【-】","【"&amp;SUBSTITUTE(TEXT(DH7,"#,##0.00"),"-","△")&amp;"】"))</f>
        <v>【95.57】</v>
      </c>
      <c r="DI6" s="35">
        <f>IF(DI7="",NA(),DI7)</f>
        <v>20.28</v>
      </c>
      <c r="DJ6" s="35">
        <f t="shared" ref="DJ6:DR6" si="12">IF(DJ7="",NA(),DJ7)</f>
        <v>22.42</v>
      </c>
      <c r="DK6" s="35">
        <f t="shared" si="12"/>
        <v>24.56</v>
      </c>
      <c r="DL6" s="35">
        <f t="shared" si="12"/>
        <v>26.79</v>
      </c>
      <c r="DM6" s="35">
        <f t="shared" si="12"/>
        <v>29.02</v>
      </c>
      <c r="DN6" s="34" t="e">
        <f t="shared" si="12"/>
        <v>#N/A</v>
      </c>
      <c r="DO6" s="34" t="e">
        <f t="shared" si="12"/>
        <v>#N/A</v>
      </c>
      <c r="DP6" s="34" t="e">
        <f t="shared" si="12"/>
        <v>#N/A</v>
      </c>
      <c r="DQ6" s="35">
        <f t="shared" si="12"/>
        <v>14.51</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4" t="e">
        <f t="shared" si="13"/>
        <v>#N/A</v>
      </c>
      <c r="DZ6" s="34" t="e">
        <f t="shared" si="13"/>
        <v>#N/A</v>
      </c>
      <c r="EA6" s="34" t="e">
        <f t="shared" si="13"/>
        <v>#N/A</v>
      </c>
      <c r="EB6" s="34">
        <f t="shared" si="13"/>
        <v>0</v>
      </c>
      <c r="EC6" s="35">
        <f t="shared" si="13"/>
        <v>1.63</v>
      </c>
      <c r="ED6" s="34" t="str">
        <f>IF(ED7="","",IF(ED7="-","【-】","【"&amp;SUBSTITUTE(TEXT(ED7,"#,##0.00"),"-","△")&amp;"】"))</f>
        <v>【5.72】</v>
      </c>
      <c r="EE6" s="34">
        <f>IF(EE7="",NA(),EE7)</f>
        <v>0</v>
      </c>
      <c r="EF6" s="35">
        <f t="shared" ref="EF6:EN6" si="14">IF(EF7="",NA(),EF7)</f>
        <v>0.01</v>
      </c>
      <c r="EG6" s="35">
        <f t="shared" si="14"/>
        <v>0.19</v>
      </c>
      <c r="EH6" s="34">
        <f t="shared" si="14"/>
        <v>0</v>
      </c>
      <c r="EI6" s="34">
        <f t="shared" si="14"/>
        <v>0</v>
      </c>
      <c r="EJ6" s="35">
        <f t="shared" si="14"/>
        <v>0.01</v>
      </c>
      <c r="EK6" s="35">
        <f t="shared" si="14"/>
        <v>0.08</v>
      </c>
      <c r="EL6" s="35">
        <f t="shared" si="14"/>
        <v>0.05</v>
      </c>
      <c r="EM6" s="35">
        <f t="shared" si="14"/>
        <v>0.01</v>
      </c>
      <c r="EN6" s="35">
        <f t="shared" si="14"/>
        <v>0.12</v>
      </c>
      <c r="EO6" s="34" t="str">
        <f>IF(EO7="","",IF(EO7="-","【-】","【"&amp;SUBSTITUTE(TEXT(EO7,"#,##0.00"),"-","△")&amp;"】"))</f>
        <v>【0.30】</v>
      </c>
    </row>
    <row r="7" spans="1:148" s="36" customFormat="1" x14ac:dyDescent="0.15">
      <c r="A7" s="28"/>
      <c r="B7" s="37">
        <v>2020</v>
      </c>
      <c r="C7" s="37">
        <v>262072</v>
      </c>
      <c r="D7" s="37">
        <v>46</v>
      </c>
      <c r="E7" s="37">
        <v>17</v>
      </c>
      <c r="F7" s="37">
        <v>1</v>
      </c>
      <c r="G7" s="37">
        <v>0</v>
      </c>
      <c r="H7" s="37" t="s">
        <v>96</v>
      </c>
      <c r="I7" s="37" t="s">
        <v>97</v>
      </c>
      <c r="J7" s="37" t="s">
        <v>98</v>
      </c>
      <c r="K7" s="37" t="s">
        <v>99</v>
      </c>
      <c r="L7" s="37" t="s">
        <v>100</v>
      </c>
      <c r="M7" s="37" t="s">
        <v>101</v>
      </c>
      <c r="N7" s="38" t="s">
        <v>102</v>
      </c>
      <c r="O7" s="38">
        <v>14.99</v>
      </c>
      <c r="P7" s="38">
        <v>99.51</v>
      </c>
      <c r="Q7" s="38">
        <v>95.48</v>
      </c>
      <c r="R7" s="38">
        <v>2860</v>
      </c>
      <c r="S7" s="38">
        <v>75734</v>
      </c>
      <c r="T7" s="38">
        <v>32.71</v>
      </c>
      <c r="U7" s="38">
        <v>2315.3200000000002</v>
      </c>
      <c r="V7" s="38">
        <v>75146</v>
      </c>
      <c r="W7" s="38">
        <v>9.3699999999999992</v>
      </c>
      <c r="X7" s="38">
        <v>8019.85</v>
      </c>
      <c r="Y7" s="38">
        <v>108.11</v>
      </c>
      <c r="Z7" s="38">
        <v>111.21</v>
      </c>
      <c r="AA7" s="38">
        <v>118.35</v>
      </c>
      <c r="AB7" s="38">
        <v>117.52</v>
      </c>
      <c r="AC7" s="38">
        <v>122.41</v>
      </c>
      <c r="AD7" s="38"/>
      <c r="AE7" s="38"/>
      <c r="AF7" s="38"/>
      <c r="AG7" s="38">
        <v>110.81</v>
      </c>
      <c r="AH7" s="38">
        <v>107.87</v>
      </c>
      <c r="AI7" s="38">
        <v>106.67</v>
      </c>
      <c r="AJ7" s="38">
        <v>55.89</v>
      </c>
      <c r="AK7" s="38">
        <v>332.03</v>
      </c>
      <c r="AL7" s="38">
        <v>305.63</v>
      </c>
      <c r="AM7" s="38">
        <v>282.49</v>
      </c>
      <c r="AN7" s="38">
        <v>265.55</v>
      </c>
      <c r="AO7" s="38"/>
      <c r="AP7" s="38"/>
      <c r="AQ7" s="38"/>
      <c r="AR7" s="38">
        <v>156.22</v>
      </c>
      <c r="AS7" s="38">
        <v>11.59</v>
      </c>
      <c r="AT7" s="38">
        <v>3.64</v>
      </c>
      <c r="AU7" s="38">
        <v>5.6</v>
      </c>
      <c r="AV7" s="38">
        <v>14.82</v>
      </c>
      <c r="AW7" s="38">
        <v>13.17</v>
      </c>
      <c r="AX7" s="38">
        <v>3.75</v>
      </c>
      <c r="AY7" s="38">
        <v>6.48</v>
      </c>
      <c r="AZ7" s="38"/>
      <c r="BA7" s="38"/>
      <c r="BB7" s="38"/>
      <c r="BC7" s="38">
        <v>12.06</v>
      </c>
      <c r="BD7" s="38">
        <v>37.200000000000003</v>
      </c>
      <c r="BE7" s="38">
        <v>67.52</v>
      </c>
      <c r="BF7" s="38">
        <v>1847.8</v>
      </c>
      <c r="BG7" s="38">
        <v>1794</v>
      </c>
      <c r="BH7" s="38">
        <v>1725.05</v>
      </c>
      <c r="BI7" s="38">
        <v>1674.02</v>
      </c>
      <c r="BJ7" s="38">
        <v>1694.34</v>
      </c>
      <c r="BK7" s="38">
        <v>1461.84</v>
      </c>
      <c r="BL7" s="38">
        <v>1367.44</v>
      </c>
      <c r="BM7" s="38">
        <v>1304.68</v>
      </c>
      <c r="BN7" s="38">
        <v>1412.42</v>
      </c>
      <c r="BO7" s="38">
        <v>843.72</v>
      </c>
      <c r="BP7" s="38">
        <v>705.21</v>
      </c>
      <c r="BQ7" s="38">
        <v>133.47999999999999</v>
      </c>
      <c r="BR7" s="38">
        <v>100</v>
      </c>
      <c r="BS7" s="38">
        <v>103.83</v>
      </c>
      <c r="BT7" s="38">
        <v>104.96</v>
      </c>
      <c r="BU7" s="38">
        <v>94.23</v>
      </c>
      <c r="BV7" s="38">
        <v>91.59</v>
      </c>
      <c r="BW7" s="38">
        <v>86.04</v>
      </c>
      <c r="BX7" s="38">
        <v>90.13</v>
      </c>
      <c r="BY7" s="38">
        <v>92.42</v>
      </c>
      <c r="BZ7" s="38">
        <v>94.81</v>
      </c>
      <c r="CA7" s="38">
        <v>98.96</v>
      </c>
      <c r="CB7" s="38">
        <v>112.38</v>
      </c>
      <c r="CC7" s="38">
        <v>150.18</v>
      </c>
      <c r="CD7" s="38">
        <v>144.63</v>
      </c>
      <c r="CE7" s="38">
        <v>143.41999999999999</v>
      </c>
      <c r="CF7" s="38">
        <v>149.54</v>
      </c>
      <c r="CG7" s="38">
        <v>148.1</v>
      </c>
      <c r="CH7" s="38">
        <v>150.41999999999999</v>
      </c>
      <c r="CI7" s="38">
        <v>140.65</v>
      </c>
      <c r="CJ7" s="38">
        <v>133.33000000000001</v>
      </c>
      <c r="CK7" s="38">
        <v>129.9</v>
      </c>
      <c r="CL7" s="38">
        <v>134.52000000000001</v>
      </c>
      <c r="CM7" s="38" t="s">
        <v>102</v>
      </c>
      <c r="CN7" s="38" t="s">
        <v>102</v>
      </c>
      <c r="CO7" s="38" t="s">
        <v>102</v>
      </c>
      <c r="CP7" s="38" t="s">
        <v>102</v>
      </c>
      <c r="CQ7" s="38" t="s">
        <v>102</v>
      </c>
      <c r="CR7" s="38" t="s">
        <v>102</v>
      </c>
      <c r="CS7" s="38" t="s">
        <v>102</v>
      </c>
      <c r="CT7" s="38" t="s">
        <v>102</v>
      </c>
      <c r="CU7" s="38" t="s">
        <v>102</v>
      </c>
      <c r="CV7" s="38">
        <v>80.11</v>
      </c>
      <c r="CW7" s="38">
        <v>59.57</v>
      </c>
      <c r="CX7" s="38">
        <v>92.61</v>
      </c>
      <c r="CY7" s="38">
        <v>92.98</v>
      </c>
      <c r="CZ7" s="38">
        <v>93.18</v>
      </c>
      <c r="DA7" s="38">
        <v>93.7</v>
      </c>
      <c r="DB7" s="38">
        <v>94.5</v>
      </c>
      <c r="DC7" s="38">
        <v>89.15</v>
      </c>
      <c r="DD7" s="38">
        <v>89.5</v>
      </c>
      <c r="DE7" s="38">
        <v>90.66</v>
      </c>
      <c r="DF7" s="38">
        <v>90.26</v>
      </c>
      <c r="DG7" s="38">
        <v>95.96</v>
      </c>
      <c r="DH7" s="38">
        <v>95.57</v>
      </c>
      <c r="DI7" s="38">
        <v>20.28</v>
      </c>
      <c r="DJ7" s="38">
        <v>22.42</v>
      </c>
      <c r="DK7" s="38">
        <v>24.56</v>
      </c>
      <c r="DL7" s="38">
        <v>26.79</v>
      </c>
      <c r="DM7" s="38">
        <v>29.02</v>
      </c>
      <c r="DN7" s="38"/>
      <c r="DO7" s="38"/>
      <c r="DP7" s="38"/>
      <c r="DQ7" s="38">
        <v>14.51</v>
      </c>
      <c r="DR7" s="38">
        <v>20.23</v>
      </c>
      <c r="DS7" s="38">
        <v>36.520000000000003</v>
      </c>
      <c r="DT7" s="38">
        <v>0</v>
      </c>
      <c r="DU7" s="38">
        <v>0</v>
      </c>
      <c r="DV7" s="38">
        <v>0</v>
      </c>
      <c r="DW7" s="38">
        <v>0</v>
      </c>
      <c r="DX7" s="38">
        <v>0</v>
      </c>
      <c r="DY7" s="38"/>
      <c r="DZ7" s="38"/>
      <c r="EA7" s="38"/>
      <c r="EB7" s="38">
        <v>0</v>
      </c>
      <c r="EC7" s="38">
        <v>1.63</v>
      </c>
      <c r="ED7" s="38">
        <v>5.72</v>
      </c>
      <c r="EE7" s="38">
        <v>0</v>
      </c>
      <c r="EF7" s="38">
        <v>0.01</v>
      </c>
      <c r="EG7" s="38">
        <v>0.19</v>
      </c>
      <c r="EH7" s="38">
        <v>0</v>
      </c>
      <c r="EI7" s="38">
        <v>0</v>
      </c>
      <c r="EJ7" s="38">
        <v>0.01</v>
      </c>
      <c r="EK7" s="38">
        <v>0.08</v>
      </c>
      <c r="EL7" s="38">
        <v>0.05</v>
      </c>
      <c r="EM7" s="38">
        <v>0.01</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2022-02-25T00:21:20Z</cp:lastPrinted>
  <dcterms:created xsi:type="dcterms:W3CDTF">2021-12-03T07:14:59Z</dcterms:created>
  <dcterms:modified xsi:type="dcterms:W3CDTF">2022-02-25T01:18:36Z</dcterms:modified>
  <cp:category/>
</cp:coreProperties>
</file>