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7 亀岡市\"/>
    </mc:Choice>
  </mc:AlternateContent>
  <xr:revisionPtr revIDLastSave="0" documentId="13_ncr:1_{276A92CE-D4FE-4DFC-9CD9-587F9D22D035}" xr6:coauthVersionLast="36" xr6:coauthVersionMax="36" xr10:uidLastSave="{00000000-0000-0000-0000-000000000000}"/>
  <workbookProtection workbookAlgorithmName="SHA-512" workbookHashValue="5Ecwnh8lc3tPwBRP4zaGeG3mxo+zuC1hP4xG+ReV1AMpX4Sfe1aQ+9PaTeYgPLkvLgpdjFpkYS04wR7lGe6C/w==" workbookSaltValue="SGsapUUeGwmWx8oZh+gZWg=="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E85" i="4"/>
  <c r="AT10" i="4"/>
  <c r="AD10" i="4"/>
  <c r="W10" i="4"/>
  <c r="I10" i="4"/>
  <c r="B10" i="4"/>
  <c r="AL8" i="4"/>
  <c r="I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<sst xmlns="http://schemas.openxmlformats.org/spreadsheetml/2006/main" count="297" uniqueCount="116">
  <si>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</si>
  <si>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</si>
  <si>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</si>
  <si>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</si>
  <si>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</si>
  <si>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</si>
  <si>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</si>
  <si>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</si>
  <si>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</si>
  <si>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</si>
  <si>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</si>
  <si>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</si>
  <si>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</si>
  <si>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</si>
  <si>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</si>
  <si>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</si>
  <si>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</si>
  <si>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</si>
  <si>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</si>
  <si>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</si>
  <si>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</si>
  <si>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</si>
  <si>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</si>
  <si>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</si>
  <si>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</si>
  <si>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</si>
  <si>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</si>
  <si>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</si>
  <si>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</si>
  <si>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</si>
  <si>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</si>
  <si>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</si>
  <si>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</si>
  <si>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</si>
  <si>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</si>
  <si>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</si>
  <si>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</si>
  <si>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</si>
  <si>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</si>
  <si>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</si>
  <si>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</si>
  <si>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</si>
  <si>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</si>
  <si>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</si>
  <si>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</si>
  <si>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</si>
  <si>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</si>
  <si>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</si>
  <si>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</si>
  <si>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</si>
  <si>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</si>
  <si>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</si>
  <si>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</si>
  <si>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</si>
  <si>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</si>
  <si>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</si>
  <si>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</si>
  <si>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</si>
  <si>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</si>
  <si>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</si>
  <si>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</si>
  <si>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</si>
  <si>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</si>
  <si>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</si>
  <si>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</si>
  <si>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</si>
  <si>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</si>
  <si>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</si>
  <si>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</si>
  <si>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</si>
  <si>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</si>
  <si>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</si>
  <si>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</si>
  <si>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</si>
  <si>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</si>
  <si>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</si>
  <si>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</si>
  <si>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</si>
  <si>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</si>
  <si>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</si>
  <si>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</si>
  <si>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</si>
  <si>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</si>
  <si>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</si>
  <si>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</si>
  <si>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</si>
  <si>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</si>
  <si>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</si>
  <si>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</si>
  <si>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</si>
  <si>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</si>
  <si>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</si>
  <si>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</si>
  <si>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</si>
  <si>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</si>
  <si>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</si>
  <si>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</si>
  <si>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</si>
  <si>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</si>
  <si>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</si>
  <si>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</si>
  <si>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</si>
  <si>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</si>
  <si>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</si>
  <si>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</si>
  <si>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</si>
  <si>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</si>
  <si>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</si>
  <si>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</si>
  <si>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</si>
  <si>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</si>
  <si>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</si>
  <si>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</si>
  <si>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8" eb="20">
      <t>ヘイセイ</t>
    </rPh>
    <rPh sb="22" eb="23">
      <t>ネン</t>
    </rPh>
    <rPh sb="24" eb="25">
      <t>ガツ</t>
    </rPh>
    <rPh sb="26" eb="30">
      <t>キョウヨウカイシ</t>
    </rPh>
    <rPh sb="74" eb="76">
      <t>カンキョ</t>
    </rPh>
    <rPh sb="76" eb="80">
      <t>ロウキュウカリツ</t>
    </rPh>
    <rPh sb="82" eb="88">
      <t>ホウテイタイヨウネンスウ</t>
    </rPh>
    <rPh sb="89" eb="90">
      <t>コ</t>
    </rPh>
    <rPh sb="92" eb="94">
      <t>カンキョ</t>
    </rPh>
    <rPh sb="95" eb="97">
      <t>ゲンザイ</t>
    </rPh>
    <rPh sb="109" eb="111">
      <t>カンキョ</t>
    </rPh>
    <rPh sb="111" eb="114">
      <t>カイゼンリツ</t>
    </rPh>
    <rPh sb="116" eb="122">
      <t>ホウテイタイヨウネンスウ</t>
    </rPh>
    <rPh sb="123" eb="124">
      <t>コ</t>
    </rPh>
    <rPh sb="126" eb="128">
      <t>カンキョ</t>
    </rPh>
    <rPh sb="134" eb="135">
      <t>トク</t>
    </rPh>
    <rPh sb="136" eb="138">
      <t>コウシン</t>
    </rPh>
    <rPh sb="139" eb="142">
      <t>ロウキュウカ</t>
    </rPh>
    <rPh sb="142" eb="144">
      <t>タイサク</t>
    </rPh>
    <rPh sb="145" eb="147">
      <t>ジッシ</t>
    </rPh>
    <phoneticPr fontId="4"/>
  </si>
  <si>
    <r>
      <t xml:space="preserve">　小規模集合排水処理事業については、令和元年度から地方公営企業法を全部適用しています。
①経常収支比率
　単年度収支の赤字を示す100％未満となっており、繰入金の減少により更に低下したため、費用削減に取り組む必要があります。
②累積欠損金比率
　純損失の発生により欠損金が増加したため、更なる費用削減に取り組みます。
③流動比率
　現金及び預金が不足しているため、0％を下回る比率となっています。
</t>
    </r>
    <r>
      <rPr>
        <sz val="11"/>
        <rFont val="ＭＳ ゴシック"/>
        <family val="3"/>
        <charset val="128"/>
      </rPr>
      <t>④企業債残高対事業規模比率
　企業債償還金は全額一般会計負担となっているため、0％となっています。(R01は記入誤り)</t>
    </r>
    <r>
      <rPr>
        <sz val="11"/>
        <color theme="1"/>
        <rFont val="ＭＳ ゴシック"/>
        <family val="3"/>
        <charset val="128"/>
      </rPr>
      <t xml:space="preserve">
⑤経費回収率
　使用料収入で不足する財源は一般会計繰入金で賄っていますが、それでもなお財源が不足しているため、経費の抑制に取り組む必要があります。
⑥汚水処理原価
　類似団体に比べやや低い値ですが、維持管理費の抑制に取り組む必要があります。
⑦施設利用率
　類似団体に比べ高い比率となっていますが、更に効率的な施設利用に努めます。
⑧水洗化率
　水洗化率100％となっています。</t>
    </r>
    <rPh sb="1" eb="4">
      <t>ショウキボ</t>
    </rPh>
    <rPh sb="18" eb="20">
      <t>レイワ</t>
    </rPh>
    <rPh sb="20" eb="23">
      <t>ガンネンド</t>
    </rPh>
    <rPh sb="25" eb="32">
      <t>チホウコウエイキギョウホウ</t>
    </rPh>
    <rPh sb="33" eb="35">
      <t>ゼンブ</t>
    </rPh>
    <rPh sb="35" eb="37">
      <t>テキヨウ</t>
    </rPh>
    <rPh sb="45" eb="51">
      <t>ケイジョウシュウシヒリツ</t>
    </rPh>
    <rPh sb="53" eb="56">
      <t>タンネンド</t>
    </rPh>
    <rPh sb="56" eb="58">
      <t>シュウシ</t>
    </rPh>
    <rPh sb="59" eb="61">
      <t>アカジ</t>
    </rPh>
    <rPh sb="62" eb="63">
      <t>シメ</t>
    </rPh>
    <rPh sb="68" eb="70">
      <t>ミマン</t>
    </rPh>
    <rPh sb="77" eb="80">
      <t>クリイレキン</t>
    </rPh>
    <rPh sb="81" eb="83">
      <t>ゲンショウ</t>
    </rPh>
    <rPh sb="86" eb="87">
      <t>サラ</t>
    </rPh>
    <rPh sb="88" eb="90">
      <t>テイカ</t>
    </rPh>
    <rPh sb="95" eb="97">
      <t>ヒヨウ</t>
    </rPh>
    <rPh sb="97" eb="99">
      <t>サクゲン</t>
    </rPh>
    <rPh sb="100" eb="101">
      <t>ト</t>
    </rPh>
    <rPh sb="102" eb="103">
      <t>ク</t>
    </rPh>
    <rPh sb="104" eb="106">
      <t>ヒツヨウ</t>
    </rPh>
    <rPh sb="114" eb="119">
      <t>ルイセキケッソンキン</t>
    </rPh>
    <rPh sb="119" eb="121">
      <t>ヒリツ</t>
    </rPh>
    <rPh sb="123" eb="126">
      <t>ジュンソンシツ</t>
    </rPh>
    <rPh sb="127" eb="129">
      <t>ハッセイ</t>
    </rPh>
    <rPh sb="136" eb="138">
      <t>ゾウカ</t>
    </rPh>
    <rPh sb="143" eb="144">
      <t>サラ</t>
    </rPh>
    <rPh sb="146" eb="148">
      <t>ヒヨウ</t>
    </rPh>
    <rPh sb="148" eb="150">
      <t>サクゲン</t>
    </rPh>
    <rPh sb="151" eb="152">
      <t>ト</t>
    </rPh>
    <rPh sb="153" eb="154">
      <t>ク</t>
    </rPh>
    <rPh sb="166" eb="168">
      <t>ゲンキン</t>
    </rPh>
    <rPh sb="168" eb="169">
      <t>オヨ</t>
    </rPh>
    <rPh sb="170" eb="172">
      <t>ヨキン</t>
    </rPh>
    <rPh sb="173" eb="175">
      <t>フソク</t>
    </rPh>
    <rPh sb="185" eb="187">
      <t>シタマワ</t>
    </rPh>
    <rPh sb="188" eb="190">
      <t>ヒリツ</t>
    </rPh>
    <rPh sb="221" eb="223">
      <t>ゼンガク</t>
    </rPh>
    <rPh sb="223" eb="225">
      <t>イッパン</t>
    </rPh>
    <rPh sb="225" eb="227">
      <t>カイケイ</t>
    </rPh>
    <rPh sb="227" eb="229">
      <t>フタン</t>
    </rPh>
    <rPh sb="270" eb="272">
      <t>シュウニュウ</t>
    </rPh>
    <rPh sb="273" eb="275">
      <t>フソク</t>
    </rPh>
    <rPh sb="277" eb="279">
      <t>ザイゲン</t>
    </rPh>
    <rPh sb="280" eb="284">
      <t>イッパンカイケイ</t>
    </rPh>
    <rPh sb="284" eb="287">
      <t>クリイレキン</t>
    </rPh>
    <rPh sb="288" eb="289">
      <t>マカナ</t>
    </rPh>
    <rPh sb="302" eb="304">
      <t>ザイゲン</t>
    </rPh>
    <rPh sb="305" eb="307">
      <t>フソク</t>
    </rPh>
    <rPh sb="320" eb="321">
      <t>ト</t>
    </rPh>
    <rPh sb="322" eb="323">
      <t>ク</t>
    </rPh>
    <rPh sb="324" eb="326">
      <t>ヒツヨウ</t>
    </rPh>
    <rPh sb="334" eb="336">
      <t>オスイ</t>
    </rPh>
    <rPh sb="336" eb="338">
      <t>ショリ</t>
    </rPh>
    <rPh sb="338" eb="340">
      <t>ゲンカ</t>
    </rPh>
    <rPh sb="342" eb="346">
      <t>ルイジダンタイ</t>
    </rPh>
    <rPh sb="347" eb="348">
      <t>クラ</t>
    </rPh>
    <rPh sb="351" eb="352">
      <t>ヒク</t>
    </rPh>
    <rPh sb="353" eb="354">
      <t>アタイ</t>
    </rPh>
    <rPh sb="358" eb="363">
      <t>イジカンリヒ</t>
    </rPh>
    <rPh sb="364" eb="366">
      <t>ヨクセイ</t>
    </rPh>
    <rPh sb="367" eb="368">
      <t>ト</t>
    </rPh>
    <rPh sb="369" eb="370">
      <t>ク</t>
    </rPh>
    <rPh sb="371" eb="373">
      <t>ヒツヨウ</t>
    </rPh>
    <rPh sb="381" eb="383">
      <t>シセツ</t>
    </rPh>
    <rPh sb="383" eb="386">
      <t>リヨウリツ</t>
    </rPh>
    <rPh sb="388" eb="392">
      <t>ルイジダンタイ</t>
    </rPh>
    <rPh sb="393" eb="394">
      <t>クラ</t>
    </rPh>
    <rPh sb="395" eb="396">
      <t>タカ</t>
    </rPh>
    <rPh sb="397" eb="399">
      <t>ヒリツ</t>
    </rPh>
    <rPh sb="408" eb="409">
      <t>サラ</t>
    </rPh>
    <rPh sb="410" eb="413">
      <t>コウリツテキ</t>
    </rPh>
    <rPh sb="414" eb="416">
      <t>シセツ</t>
    </rPh>
    <rPh sb="416" eb="418">
      <t>リヨウ</t>
    </rPh>
    <rPh sb="419" eb="420">
      <t>ツト</t>
    </rPh>
    <rPh sb="426" eb="430">
      <t>スイセンカリツ</t>
    </rPh>
    <rPh sb="432" eb="435">
      <t>スイセンカ</t>
    </rPh>
    <rPh sb="435" eb="436">
      <t>リツ</t>
    </rPh>
    <phoneticPr fontId="4"/>
  </si>
  <si>
    <t>　単年度収支が赤字であり、累積欠損金が増加しています。使用料収入の増加が見込めない中で一般会計繰入金で財源不足を補っている経営状況となっているため、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3" eb="15">
      <t>ルイセキ</t>
    </rPh>
    <rPh sb="19" eb="21">
      <t>ゾウカ</t>
    </rPh>
    <rPh sb="27" eb="32">
      <t>シヨウリョウシュウニュウ</t>
    </rPh>
    <rPh sb="33" eb="35">
      <t>ゾウカ</t>
    </rPh>
    <rPh sb="36" eb="38">
      <t>ミコ</t>
    </rPh>
    <rPh sb="41" eb="42">
      <t>ナカ</t>
    </rPh>
    <rPh sb="43" eb="45">
      <t>イッパン</t>
    </rPh>
    <rPh sb="45" eb="47">
      <t>カイケイ</t>
    </rPh>
    <rPh sb="47" eb="50">
      <t>クリイレキン</t>
    </rPh>
    <rPh sb="51" eb="53">
      <t>ザイゲン</t>
    </rPh>
    <rPh sb="53" eb="55">
      <t>フソク</t>
    </rPh>
    <rPh sb="56" eb="57">
      <t>オギナ</t>
    </rPh>
    <rPh sb="61" eb="65">
      <t>ケイエイジョウキョウ</t>
    </rPh>
    <rPh sb="74" eb="76">
      <t>コンゴ</t>
    </rPh>
    <rPh sb="77" eb="79">
      <t>シセツ</t>
    </rPh>
    <rPh sb="80" eb="83">
      <t>コウリツセイ</t>
    </rPh>
    <rPh sb="84" eb="85">
      <t>タカ</t>
    </rPh>
    <rPh sb="87" eb="92">
      <t>イジカンリヒ</t>
    </rPh>
    <rPh sb="93" eb="95">
      <t>サクゲン</t>
    </rPh>
    <rPh sb="96" eb="97">
      <t>ハカ</t>
    </rPh>
    <rPh sb="103" eb="104">
      <t>ホン</t>
    </rPh>
    <rPh sb="104" eb="106">
      <t>ジギョウ</t>
    </rPh>
    <rPh sb="107" eb="108">
      <t>カカ</t>
    </rPh>
    <rPh sb="109" eb="111">
      <t>シサン</t>
    </rPh>
    <rPh sb="112" eb="113">
      <t>オオ</t>
    </rPh>
    <rPh sb="115" eb="121">
      <t>ホウテイタイヨウネンスウ</t>
    </rPh>
    <rPh sb="122" eb="123">
      <t>モト</t>
    </rPh>
    <rPh sb="125" eb="127">
      <t>コウシン</t>
    </rPh>
    <rPh sb="127" eb="129">
      <t>ジキ</t>
    </rPh>
    <rPh sb="130" eb="133">
      <t>ミトウライ</t>
    </rPh>
    <rPh sb="141" eb="143">
      <t>コンゴ</t>
    </rPh>
    <rPh sb="144" eb="148">
      <t>コウシンジュヨウ</t>
    </rPh>
    <rPh sb="149" eb="150">
      <t>ソナ</t>
    </rPh>
    <rPh sb="152" eb="155">
      <t>シヨウリョウ</t>
    </rPh>
    <rPh sb="155" eb="157">
      <t>シュウニュウ</t>
    </rPh>
    <rPh sb="158" eb="160">
      <t>カクホ</t>
    </rPh>
    <rPh sb="161" eb="162">
      <t>サラ</t>
    </rPh>
    <rPh sb="164" eb="168">
      <t>ケイヒサクゲン</t>
    </rPh>
    <rPh sb="169" eb="171">
      <t>トリクミ</t>
    </rPh>
    <rPh sb="174" eb="176">
      <t>レイワ</t>
    </rPh>
    <rPh sb="177" eb="179">
      <t>ネンド</t>
    </rPh>
    <rPh sb="180" eb="182">
      <t>サクテイ</t>
    </rPh>
    <rPh sb="185" eb="188">
      <t>カメオカシ</t>
    </rPh>
    <rPh sb="188" eb="192">
      <t>ジョウゲスイドウ</t>
    </rPh>
    <rPh sb="198" eb="199">
      <t>ソ</t>
    </rPh>
    <rPh sb="201" eb="2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</si>
</sst>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A9-4B62-A0AA-1B4E01F54F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5A9-4B62-A0AA-1B4E01F54F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54.17</c:v>
                </c:pt>
                <c:pt idx="4">
                  <c:v>58.33</c:v>
                </c:pt>
              </c:numCache>
            </c:numRef>
          </c:val>
          <c:extLst>
            <c:ext xmlns:c16="http://schemas.microsoft.com/office/drawing/2014/chart" uri="{C3380CC4-5D6E-409C-BE32-E72D297353CC}">
              <c16:uniqueId val="{00000000-734B-4857-BE97-2CA6A97A1B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34.68</c:v>
                </c:pt>
                <c:pt idx="4">
                  <c:v>34.700000000000003</c:v>
                </c:pt>
              </c:numCache>
            </c:numRef>
          </c:val>
          <c:smooth val="0"/>
          <c:extLst>
            <c:ext xmlns:c16="http://schemas.microsoft.com/office/drawing/2014/chart" uri="{C3380CC4-5D6E-409C-BE32-E72D297353CC}">
              <c16:uniqueId val="{00000001-734B-4857-BE97-2CA6A97A1B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608F-4A72-AD44-DE642CB8E6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90.33</c:v>
                </c:pt>
                <c:pt idx="4">
                  <c:v>90.04</c:v>
                </c:pt>
              </c:numCache>
            </c:numRef>
          </c:val>
          <c:smooth val="0"/>
          <c:extLst>
            <c:ext xmlns:c16="http://schemas.microsoft.com/office/drawing/2014/chart" uri="{C3380CC4-5D6E-409C-BE32-E72D297353CC}">
              <c16:uniqueId val="{00000001-608F-4A72-AD44-DE642CB8E6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56.18</c:v>
                </c:pt>
                <c:pt idx="4">
                  <c:v>55.19</c:v>
                </c:pt>
              </c:numCache>
            </c:numRef>
          </c:val>
          <c:extLst>
            <c:ext xmlns:c16="http://schemas.microsoft.com/office/drawing/2014/chart" uri="{C3380CC4-5D6E-409C-BE32-E72D297353CC}">
              <c16:uniqueId val="{00000000-5F15-4C08-981A-F03E7FA032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99.2</c:v>
                </c:pt>
                <c:pt idx="4">
                  <c:v>100.42</c:v>
                </c:pt>
              </c:numCache>
            </c:numRef>
          </c:val>
          <c:smooth val="0"/>
          <c:extLst>
            <c:ext xmlns:c16="http://schemas.microsoft.com/office/drawing/2014/chart" uri="{C3380CC4-5D6E-409C-BE32-E72D297353CC}">
              <c16:uniqueId val="{00000001-5F15-4C08-981A-F03E7FA032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4.3899999999999997</c:v>
                </c:pt>
                <c:pt idx="4">
                  <c:v>8.7799999999999994</c:v>
                </c:pt>
              </c:numCache>
            </c:numRef>
          </c:val>
          <c:extLst>
            <c:ext xmlns:c16="http://schemas.microsoft.com/office/drawing/2014/chart" uri="{C3380CC4-5D6E-409C-BE32-E72D297353CC}">
              <c16:uniqueId val="{00000000-3072-46BE-AF1B-4F19C84DB1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c:v>
                </c:pt>
                <c:pt idx="4">
                  <c:v>29.28</c:v>
                </c:pt>
              </c:numCache>
            </c:numRef>
          </c:val>
          <c:smooth val="0"/>
          <c:extLst>
            <c:ext xmlns:c16="http://schemas.microsoft.com/office/drawing/2014/chart" uri="{C3380CC4-5D6E-409C-BE32-E72D297353CC}">
              <c16:uniqueId val="{00000001-3072-46BE-AF1B-4F19C84DB1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A0-4C15-B58A-F03A2480ED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1A0-4C15-B58A-F03A2480ED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646.5</c:v>
                </c:pt>
                <c:pt idx="4">
                  <c:v>1280.48</c:v>
                </c:pt>
              </c:numCache>
            </c:numRef>
          </c:val>
          <c:extLst>
            <c:ext xmlns:c16="http://schemas.microsoft.com/office/drawing/2014/chart" uri="{C3380CC4-5D6E-409C-BE32-E72D297353CC}">
              <c16:uniqueId val="{00000000-8018-477B-BCB1-345E16DA04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1500.46</c:v>
                </c:pt>
                <c:pt idx="4">
                  <c:v>762.05</c:v>
                </c:pt>
              </c:numCache>
            </c:numRef>
          </c:val>
          <c:smooth val="0"/>
          <c:extLst>
            <c:ext xmlns:c16="http://schemas.microsoft.com/office/drawing/2014/chart" uri="{C3380CC4-5D6E-409C-BE32-E72D297353CC}">
              <c16:uniqueId val="{00000001-8018-477B-BCB1-345E16DA04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-16.29</c:v>
                </c:pt>
                <c:pt idx="4">
                  <c:v>-24.83</c:v>
                </c:pt>
              </c:numCache>
            </c:numRef>
          </c:val>
          <c:extLst>
            <c:ext xmlns:c16="http://schemas.microsoft.com/office/drawing/2014/chart" uri="{C3380CC4-5D6E-409C-BE32-E72D297353CC}">
              <c16:uniqueId val="{00000000-3F8B-4B64-BA92-5DCC583083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81.260000000000005</c:v>
                </c:pt>
                <c:pt idx="4">
                  <c:v>92.61</c:v>
                </c:pt>
              </c:numCache>
            </c:numRef>
          </c:val>
          <c:smooth val="0"/>
          <c:extLst>
            <c:ext xmlns:c16="http://schemas.microsoft.com/office/drawing/2014/chart" uri="{C3380CC4-5D6E-409C-BE32-E72D297353CC}">
              <c16:uniqueId val="{00000001-3F8B-4B64-BA92-5DCC583083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16290.23</c:v>
                </c:pt>
                <c:pt idx="4" formatCode="#,##0.00;&quot;△&quot;#,##0.00">
                  <c:v>0</c:v>
                </c:pt>
              </c:numCache>
            </c:numRef>
          </c:val>
          <c:extLst>
            <c:ext xmlns:c16="http://schemas.microsoft.com/office/drawing/2014/chart" uri="{C3380CC4-5D6E-409C-BE32-E72D297353CC}">
              <c16:uniqueId val="{00000000-DD7C-4486-82FA-FC285D0EDC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1748.51</c:v>
                </c:pt>
                <c:pt idx="4">
                  <c:v>1640.16</c:v>
                </c:pt>
              </c:numCache>
            </c:numRef>
          </c:val>
          <c:smooth val="0"/>
          <c:extLst>
            <c:ext xmlns:c16="http://schemas.microsoft.com/office/drawing/2014/chart" uri="{C3380CC4-5D6E-409C-BE32-E72D297353CC}">
              <c16:uniqueId val="{00000001-DD7C-4486-82FA-FC285D0EDC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28.91</c:v>
                </c:pt>
                <c:pt idx="4">
                  <c:v>36.35</c:v>
                </c:pt>
              </c:numCache>
            </c:numRef>
          </c:val>
          <c:extLst>
            <c:ext xmlns:c16="http://schemas.microsoft.com/office/drawing/2014/chart" uri="{C3380CC4-5D6E-409C-BE32-E72D297353CC}">
              <c16:uniqueId val="{00000000-F140-41F1-A0E8-38531F95A1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34.99</c:v>
                </c:pt>
                <c:pt idx="4">
                  <c:v>38.270000000000003</c:v>
                </c:pt>
              </c:numCache>
            </c:numRef>
          </c:val>
          <c:smooth val="0"/>
          <c:extLst>
            <c:ext xmlns:c16="http://schemas.microsoft.com/office/drawing/2014/chart" uri="{C3380CC4-5D6E-409C-BE32-E72D297353CC}">
              <c16:uniqueId val="{00000001-F140-41F1-A0E8-38531F95A1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563.39</c:v>
                </c:pt>
                <c:pt idx="4">
                  <c:v>442.79</c:v>
                </c:pt>
              </c:numCache>
            </c:numRef>
          </c:val>
          <c:extLst>
            <c:ext xmlns:c16="http://schemas.microsoft.com/office/drawing/2014/chart" uri="{C3380CC4-5D6E-409C-BE32-E72D297353CC}">
              <c16:uniqueId val="{00000000-CF72-40A3-AA8F-4E1BADAEAB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520.91999999999996</c:v>
                </c:pt>
                <c:pt idx="4">
                  <c:v>486.77</c:v>
                </c:pt>
              </c:numCache>
            </c:numRef>
          </c:val>
          <c:smooth val="0"/>
          <c:extLst>
            <c:ext xmlns:c16="http://schemas.microsoft.com/office/drawing/2014/chart" uri="{C3380CC4-5D6E-409C-BE32-E72D297353CC}">
              <c16:uniqueId val="{00000001-CF72-40A3-AA8F-4E1BADAEAB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亀岡市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87847</v>
      </c>
      <c r="AM8" s="51"/>
      <c r="AN8" s="51"/>
      <c r="AO8" s="51"/>
      <c r="AP8" s="51"/>
      <c r="AQ8" s="51"/>
      <c r="AR8" s="51"/>
      <c r="AS8" s="51"/>
      <c r="AT8" s="46">
        <f>データ!T6</f>
        <v>224.8</v>
      </c>
      <c r="AU8" s="46"/>
      <c r="AV8" s="46"/>
      <c r="AW8" s="46"/>
      <c r="AX8" s="46"/>
      <c r="AY8" s="46"/>
      <c r="AZ8" s="46"/>
      <c r="BA8" s="46"/>
      <c r="BB8" s="46">
        <f>データ!U6</f>
        <v>390.78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19.87</v>
      </c>
      <c r="J10" s="46"/>
      <c r="K10" s="46"/>
      <c r="L10" s="46"/>
      <c r="M10" s="46"/>
      <c r="N10" s="46"/>
      <c r="O10" s="46"/>
      <c r="P10" s="46">
        <f>データ!P6</f>
        <v>0.06</v>
      </c>
      <c r="Q10" s="46"/>
      <c r="R10" s="46"/>
      <c r="S10" s="46"/>
      <c r="T10" s="46"/>
      <c r="U10" s="46"/>
      <c r="V10" s="46"/>
      <c r="W10" s="46">
        <f>データ!Q6</f>
        <v>79.08</v>
      </c>
      <c r="X10" s="46"/>
      <c r="Y10" s="46"/>
      <c r="Z10" s="46"/>
      <c r="AA10" s="46"/>
      <c r="AB10" s="46"/>
      <c r="AC10" s="46"/>
      <c r="AD10" s="51">
        <f>データ!R6</f>
        <v>2970</v>
      </c>
      <c r="AE10" s="51"/>
      <c r="AF10" s="51"/>
      <c r="AG10" s="51"/>
      <c r="AH10" s="51"/>
      <c r="AI10" s="51"/>
      <c r="AJ10" s="51"/>
      <c r="AK10" s="2"/>
      <c r="AL10" s="51">
        <f>データ!V6</f>
        <v>52</v>
      </c>
      <c r="AM10" s="51"/>
      <c r="AN10" s="51"/>
      <c r="AO10" s="51"/>
      <c r="AP10" s="51"/>
      <c r="AQ10" s="51"/>
      <c r="AR10" s="51"/>
      <c r="AS10" s="51"/>
      <c r="AT10" s="46">
        <f>データ!W6</f>
        <v>0.05</v>
      </c>
      <c r="AU10" s="46"/>
      <c r="AV10" s="46"/>
      <c r="AW10" s="46"/>
      <c r="AX10" s="46"/>
      <c r="AY10" s="46"/>
      <c r="AZ10" s="46"/>
      <c r="BA10" s="46"/>
      <c r="BB10" s="46">
        <f>データ!X6</f>
        <v>1040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V07hHTvDS88u/p17Q7eaCHs5jtdXPhY+HX+PFu+sBMMACzYhHmk4SLoJOQG7KMLSui63XyedqfrhPuIdlHM/gg==" saltValue="at240e+87vHxtkBCvKJH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262064</v>
      </c>
      <c r="D6" s="33">
        <f t="shared" si="3"/>
        <v>46</v>
      </c>
      <c r="E6" s="33">
        <f t="shared" si="3"/>
        <v>17</v>
      </c>
      <c r="F6" s="33">
        <f t="shared" si="3"/>
        <v>9</v>
      </c>
      <c r="G6" s="33">
        <f t="shared" si="3"/>
        <v>0</v>
      </c>
      <c r="H6" s="33" t="str">
        <f t="shared" si="3"/>
        <v>京都府　亀岡市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19.87</v>
      </c>
      <c r="P6" s="34">
        <f t="shared" si="3"/>
        <v>0.06</v>
      </c>
      <c r="Q6" s="34">
        <f t="shared" si="3"/>
        <v>79.08</v>
      </c>
      <c r="R6" s="34">
        <f t="shared" si="3"/>
        <v>2970</v>
      </c>
      <c r="S6" s="34">
        <f t="shared" si="3"/>
        <v>87847</v>
      </c>
      <c r="T6" s="34">
        <f t="shared" si="3"/>
        <v>224.8</v>
      </c>
      <c r="U6" s="34">
        <f t="shared" si="3"/>
        <v>390.78</v>
      </c>
      <c r="V6" s="34">
        <f t="shared" si="3"/>
        <v>52</v>
      </c>
      <c r="W6" s="34">
        <f t="shared" si="3"/>
        <v>0.05</v>
      </c>
      <c r="X6" s="34">
        <f t="shared" si="3"/>
        <v>1040</v>
      </c>
      <c r="Y6" s="35" t="str">
        <f>IF(Y7="",NA(),Y7)</f>
        <v>-</v>
      </c>
      <c r="Z6" s="35" t="str">
        <f t="shared" ref="Z6:AH6" si="4">IF(Z7="",NA(),Z7)</f>
        <v>-</v>
      </c>
      <c r="AA6" s="35" t="str">
        <f t="shared" si="4"/>
        <v>-</v>
      </c>
      <c r="AB6" s="35">
        <f t="shared" si="4"/>
        <v>56.18</v>
      </c>
      <c r="AC6" s="35">
        <f t="shared" si="4"/>
        <v>55.19</v>
      </c>
      <c r="AD6" s="35" t="str">
        <f t="shared" si="4"/>
        <v>-</v>
      </c>
      <c r="AE6" s="35" t="str">
        <f t="shared" si="4"/>
        <v>-</v>
      </c>
      <c r="AF6" s="35" t="str">
        <f t="shared" si="4"/>
        <v>-</v>
      </c>
      <c r="AG6" s="35">
        <f t="shared" si="4"/>
        <v>99.2</v>
      </c>
      <c r="AH6" s="35">
        <f t="shared" si="4"/>
        <v>100.42</v>
      </c>
      <c r="AI6" s="34" t="str">
        <f>IF(AI7="","",IF(AI7="-","【-】","【"&amp;SUBSTITUTE(TEXT(AI7,"#,##0.00"),"-","△")&amp;"】"))</f>
        <v>【100.50】</v>
      </c>
      <c r="AJ6" s="35" t="str">
        <f>IF(AJ7="",NA(),AJ7)</f>
        <v>-</v>
      </c>
      <c r="AK6" s="35" t="str">
        <f t="shared" ref="AK6:AS6" si="5">IF(AK7="",NA(),AK7)</f>
        <v>-</v>
      </c>
      <c r="AL6" s="35" t="str">
        <f t="shared" si="5"/>
        <v>-</v>
      </c>
      <c r="AM6" s="35">
        <f t="shared" si="5"/>
        <v>646.5</v>
      </c>
      <c r="AN6" s="35">
        <f t="shared" si="5"/>
        <v>1280.48</v>
      </c>
      <c r="AO6" s="35" t="str">
        <f t="shared" si="5"/>
        <v>-</v>
      </c>
      <c r="AP6" s="35" t="str">
        <f t="shared" si="5"/>
        <v>-</v>
      </c>
      <c r="AQ6" s="35" t="str">
        <f t="shared" si="5"/>
        <v>-</v>
      </c>
      <c r="AR6" s="35">
        <f t="shared" si="5"/>
        <v>1500.46</v>
      </c>
      <c r="AS6" s="35">
        <f t="shared" si="5"/>
        <v>762.05</v>
      </c>
      <c r="AT6" s="34" t="str">
        <f>IF(AT7="","",IF(AT7="-","【-】","【"&amp;SUBSTITUTE(TEXT(AT7,"#,##0.00"),"-","△")&amp;"】"))</f>
        <v>【738.47】</v>
      </c>
      <c r="AU6" s="35" t="str">
        <f>IF(AU7="",NA(),AU7)</f>
        <v>-</v>
      </c>
      <c r="AV6" s="35" t="str">
        <f t="shared" ref="AV6:BD6" si="6">IF(AV7="",NA(),AV7)</f>
        <v>-</v>
      </c>
      <c r="AW6" s="35" t="str">
        <f t="shared" si="6"/>
        <v>-</v>
      </c>
      <c r="AX6" s="35">
        <f t="shared" si="6"/>
        <v>-16.29</v>
      </c>
      <c r="AY6" s="35">
        <f t="shared" si="6"/>
        <v>-24.83</v>
      </c>
      <c r="AZ6" s="35" t="str">
        <f t="shared" si="6"/>
        <v>-</v>
      </c>
      <c r="BA6" s="35" t="str">
        <f t="shared" si="6"/>
        <v>-</v>
      </c>
      <c r="BB6" s="35" t="str">
        <f t="shared" si="6"/>
        <v>-</v>
      </c>
      <c r="BC6" s="35">
        <f t="shared" si="6"/>
        <v>81.260000000000005</v>
      </c>
      <c r="BD6" s="35">
        <f t="shared" si="6"/>
        <v>92.61</v>
      </c>
      <c r="BE6" s="34" t="str">
        <f>IF(BE7="","",IF(BE7="-","【-】","【"&amp;SUBSTITUTE(TEXT(BE7,"#,##0.00"),"-","△")&amp;"】"))</f>
        <v>【93.81】</v>
      </c>
      <c r="BF6" s="35" t="str">
        <f>IF(BF7="",NA(),BF7)</f>
        <v>-</v>
      </c>
      <c r="BG6" s="35" t="str">
        <f t="shared" ref="BG6:BO6" si="7">IF(BG7="",NA(),BG7)</f>
        <v>-</v>
      </c>
      <c r="BH6" s="35" t="str">
        <f t="shared" si="7"/>
        <v>-</v>
      </c>
      <c r="BI6" s="35">
        <f t="shared" si="7"/>
        <v>16290.23</v>
      </c>
      <c r="BJ6" s="34">
        <f t="shared" si="7"/>
        <v>0</v>
      </c>
      <c r="BK6" s="35" t="str">
        <f t="shared" si="7"/>
        <v>-</v>
      </c>
      <c r="BL6" s="35" t="str">
        <f t="shared" si="7"/>
        <v>-</v>
      </c>
      <c r="BM6" s="35" t="str">
        <f t="shared" si="7"/>
        <v>-</v>
      </c>
      <c r="BN6" s="35">
        <f t="shared" si="7"/>
        <v>1748.51</v>
      </c>
      <c r="BO6" s="35">
        <f t="shared" si="7"/>
        <v>1640.16</v>
      </c>
      <c r="BP6" s="34" t="str">
        <f>IF(BP7="","",IF(BP7="-","【-】","【"&amp;SUBSTITUTE(TEXT(BP7,"#,##0.00"),"-","△")&amp;"】"))</f>
        <v>【1,650.58】</v>
      </c>
      <c r="BQ6" s="35" t="str">
        <f>IF(BQ7="",NA(),BQ7)</f>
        <v>-</v>
      </c>
      <c r="BR6" s="35" t="str">
        <f t="shared" ref="BR6:BZ6" si="8">IF(BR7="",NA(),BR7)</f>
        <v>-</v>
      </c>
      <c r="BS6" s="35" t="str">
        <f t="shared" si="8"/>
        <v>-</v>
      </c>
      <c r="BT6" s="35">
        <f t="shared" si="8"/>
        <v>28.91</v>
      </c>
      <c r="BU6" s="35">
        <f t="shared" si="8"/>
        <v>36.35</v>
      </c>
      <c r="BV6" s="35" t="str">
        <f t="shared" si="8"/>
        <v>-</v>
      </c>
      <c r="BW6" s="35" t="str">
        <f t="shared" si="8"/>
        <v>-</v>
      </c>
      <c r="BX6" s="35" t="str">
        <f t="shared" si="8"/>
        <v>-</v>
      </c>
      <c r="BY6" s="35">
        <f t="shared" si="8"/>
        <v>34.99</v>
      </c>
      <c r="BZ6" s="35">
        <f t="shared" si="8"/>
        <v>38.270000000000003</v>
      </c>
      <c r="CA6" s="34" t="str">
        <f>IF(CA7="","",IF(CA7="-","【-】","【"&amp;SUBSTITUTE(TEXT(CA7,"#,##0.00"),"-","△")&amp;"】"))</f>
        <v>【38.66】</v>
      </c>
      <c r="CB6" s="35" t="str">
        <f>IF(CB7="",NA(),CB7)</f>
        <v>-</v>
      </c>
      <c r="CC6" s="35" t="str">
        <f t="shared" ref="CC6:CK6" si="9">IF(CC7="",NA(),CC7)</f>
        <v>-</v>
      </c>
      <c r="CD6" s="35" t="str">
        <f t="shared" si="9"/>
        <v>-</v>
      </c>
      <c r="CE6" s="35">
        <f t="shared" si="9"/>
        <v>563.39</v>
      </c>
      <c r="CF6" s="35">
        <f t="shared" si="9"/>
        <v>442.79</v>
      </c>
      <c r="CG6" s="35" t="str">
        <f t="shared" si="9"/>
        <v>-</v>
      </c>
      <c r="CH6" s="35" t="str">
        <f t="shared" si="9"/>
        <v>-</v>
      </c>
      <c r="CI6" s="35" t="str">
        <f t="shared" si="9"/>
        <v>-</v>
      </c>
      <c r="CJ6" s="35">
        <f t="shared" si="9"/>
        <v>520.91999999999996</v>
      </c>
      <c r="CK6" s="35">
        <f t="shared" si="9"/>
        <v>486.77</v>
      </c>
      <c r="CL6" s="34" t="str">
        <f>IF(CL7="","",IF(CL7="-","【-】","【"&amp;SUBSTITUTE(TEXT(CL7,"#,##0.00"),"-","△")&amp;"】"))</f>
        <v>【481.20】</v>
      </c>
      <c r="CM6" s="35" t="str">
        <f>IF(CM7="",NA(),CM7)</f>
        <v>-</v>
      </c>
      <c r="CN6" s="35" t="str">
        <f t="shared" ref="CN6:CV6" si="10">IF(CN7="",NA(),CN7)</f>
        <v>-</v>
      </c>
      <c r="CO6" s="35" t="str">
        <f t="shared" si="10"/>
        <v>-</v>
      </c>
      <c r="CP6" s="35">
        <f t="shared" si="10"/>
        <v>54.17</v>
      </c>
      <c r="CQ6" s="35">
        <f t="shared" si="10"/>
        <v>58.33</v>
      </c>
      <c r="CR6" s="35" t="str">
        <f t="shared" si="10"/>
        <v>-</v>
      </c>
      <c r="CS6" s="35" t="str">
        <f t="shared" si="10"/>
        <v>-</v>
      </c>
      <c r="CT6" s="35" t="str">
        <f t="shared" si="10"/>
        <v>-</v>
      </c>
      <c r="CU6" s="35">
        <f t="shared" si="10"/>
        <v>34.68</v>
      </c>
      <c r="CV6" s="35">
        <f t="shared" si="10"/>
        <v>34.700000000000003</v>
      </c>
      <c r="CW6" s="34" t="str">
        <f>IF(CW7="","",IF(CW7="-","【-】","【"&amp;SUBSTITUTE(TEXT(CW7,"#,##0.00"),"-","△")&amp;"】"))</f>
        <v>【34.97】</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90.33</v>
      </c>
      <c r="DG6" s="35">
        <f t="shared" si="11"/>
        <v>90.04</v>
      </c>
      <c r="DH6" s="34" t="str">
        <f>IF(DH7="","",IF(DH7="-","【-】","【"&amp;SUBSTITUTE(TEXT(DH7,"#,##0.00"),"-","△")&amp;"】"))</f>
        <v>【89.89】</v>
      </c>
      <c r="DI6" s="35" t="str">
        <f>IF(DI7="",NA(),DI7)</f>
        <v>-</v>
      </c>
      <c r="DJ6" s="35" t="str">
        <f t="shared" ref="DJ6:DR6" si="12">IF(DJ7="",NA(),DJ7)</f>
        <v>-</v>
      </c>
      <c r="DK6" s="35" t="str">
        <f t="shared" si="12"/>
        <v>-</v>
      </c>
      <c r="DL6" s="35">
        <f t="shared" si="12"/>
        <v>4.3899999999999997</v>
      </c>
      <c r="DM6" s="35">
        <f t="shared" si="12"/>
        <v>8.7799999999999994</v>
      </c>
      <c r="DN6" s="35" t="str">
        <f t="shared" si="12"/>
        <v>-</v>
      </c>
      <c r="DO6" s="35" t="str">
        <f t="shared" si="12"/>
        <v>-</v>
      </c>
      <c r="DP6" s="35" t="str">
        <f t="shared" si="12"/>
        <v>-</v>
      </c>
      <c r="DQ6" s="35">
        <f t="shared" si="12"/>
        <v>31</v>
      </c>
      <c r="DR6" s="35">
        <f t="shared" si="12"/>
        <v>29.28</v>
      </c>
      <c r="DS6" s="34" t="str">
        <f>IF(DS7="","",IF(DS7="-","【-】","【"&amp;SUBSTITUTE(TEXT(DS7,"#,##0.00"),"-","△")&amp;"】"))</f>
        <v>【29.09】</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2020</v>
      </c>
      <c r="C7" s="37">
        <v>262064</v>
      </c>
      <c r="D7" s="37">
        <v>46</v>
      </c>
      <c r="E7" s="37">
        <v>17</v>
      </c>
      <c r="F7" s="37">
        <v>9</v>
      </c>
      <c r="G7" s="37">
        <v>0</v>
      </c>
      <c r="H7" s="37" t="s">
        <v>96</v>
      </c>
      <c r="I7" s="37" t="s">
        <v>97</v>
      </c>
      <c r="J7" s="37" t="s">
        <v>98</v>
      </c>
      <c r="K7" s="37" t="s">
        <v>99</v>
      </c>
      <c r="L7" s="37" t="s">
        <v>100</v>
      </c>
      <c r="M7" s="37" t="s">
        <v>101</v>
      </c>
      <c r="N7" s="38" t="s">
        <v>102</v>
      </c>
      <c r="O7" s="38">
        <v>19.87</v>
      </c>
      <c r="P7" s="38">
        <v>0.06</v>
      </c>
      <c r="Q7" s="38">
        <v>79.08</v>
      </c>
      <c r="R7" s="38">
        <v>2970</v>
      </c>
      <c r="S7" s="38">
        <v>87847</v>
      </c>
      <c r="T7" s="38">
        <v>224.8</v>
      </c>
      <c r="U7" s="38">
        <v>390.78</v>
      </c>
      <c r="V7" s="38">
        <v>52</v>
      </c>
      <c r="W7" s="38">
        <v>0.05</v>
      </c>
      <c r="X7" s="38">
        <v>1040</v>
      </c>
      <c r="Y7" s="38" t="s">
        <v>102</v>
      </c>
      <c r="Z7" s="38" t="s">
        <v>102</v>
      </c>
      <c r="AA7" s="38" t="s">
        <v>102</v>
      </c>
      <c r="AB7" s="38">
        <v>56.18</v>
      </c>
      <c r="AC7" s="38">
        <v>55.19</v>
      </c>
      <c r="AD7" s="38" t="s">
        <v>102</v>
      </c>
      <c r="AE7" s="38" t="s">
        <v>102</v>
      </c>
      <c r="AF7" s="38" t="s">
        <v>102</v>
      </c>
      <c r="AG7" s="38">
        <v>99.2</v>
      </c>
      <c r="AH7" s="38">
        <v>100.42</v>
      </c>
      <c r="AI7" s="38">
        <v>100.5</v>
      </c>
      <c r="AJ7" s="38" t="s">
        <v>102</v>
      </c>
      <c r="AK7" s="38" t="s">
        <v>102</v>
      </c>
      <c r="AL7" s="38" t="s">
        <v>102</v>
      </c>
      <c r="AM7" s="38">
        <v>646.5</v>
      </c>
      <c r="AN7" s="38">
        <v>1280.48</v>
      </c>
      <c r="AO7" s="38" t="s">
        <v>102</v>
      </c>
      <c r="AP7" s="38" t="s">
        <v>102</v>
      </c>
      <c r="AQ7" s="38" t="s">
        <v>102</v>
      </c>
      <c r="AR7" s="38">
        <v>1500.46</v>
      </c>
      <c r="AS7" s="38">
        <v>762.05</v>
      </c>
      <c r="AT7" s="38">
        <v>738.47</v>
      </c>
      <c r="AU7" s="38" t="s">
        <v>102</v>
      </c>
      <c r="AV7" s="38" t="s">
        <v>102</v>
      </c>
      <c r="AW7" s="38" t="s">
        <v>102</v>
      </c>
      <c r="AX7" s="38">
        <v>-16.29</v>
      </c>
      <c r="AY7" s="38">
        <v>-24.83</v>
      </c>
      <c r="AZ7" s="38" t="s">
        <v>102</v>
      </c>
      <c r="BA7" s="38" t="s">
        <v>102</v>
      </c>
      <c r="BB7" s="38" t="s">
        <v>102</v>
      </c>
      <c r="BC7" s="38">
        <v>81.260000000000005</v>
      </c>
      <c r="BD7" s="38">
        <v>92.61</v>
      </c>
      <c r="BE7" s="38">
        <v>93.81</v>
      </c>
      <c r="BF7" s="38" t="s">
        <v>102</v>
      </c>
      <c r="BG7" s="38" t="s">
        <v>102</v>
      </c>
      <c r="BH7" s="38" t="s">
        <v>102</v>
      </c>
      <c r="BI7" s="38">
        <v>16290.23</v>
      </c>
      <c r="BJ7" s="38">
        <v>0</v>
      </c>
      <c r="BK7" s="38" t="s">
        <v>102</v>
      </c>
      <c r="BL7" s="38" t="s">
        <v>102</v>
      </c>
      <c r="BM7" s="38" t="s">
        <v>102</v>
      </c>
      <c r="BN7" s="38">
        <v>1748.51</v>
      </c>
      <c r="BO7" s="38">
        <v>1640.16</v>
      </c>
      <c r="BP7" s="38">
        <v>1650.58</v>
      </c>
      <c r="BQ7" s="38" t="s">
        <v>102</v>
      </c>
      <c r="BR7" s="38" t="s">
        <v>102</v>
      </c>
      <c r="BS7" s="38" t="s">
        <v>102</v>
      </c>
      <c r="BT7" s="38">
        <v>28.91</v>
      </c>
      <c r="BU7" s="38">
        <v>36.35</v>
      </c>
      <c r="BV7" s="38" t="s">
        <v>102</v>
      </c>
      <c r="BW7" s="38" t="s">
        <v>102</v>
      </c>
      <c r="BX7" s="38" t="s">
        <v>102</v>
      </c>
      <c r="BY7" s="38">
        <v>34.99</v>
      </c>
      <c r="BZ7" s="38">
        <v>38.270000000000003</v>
      </c>
      <c r="CA7" s="38">
        <v>38.659999999999997</v>
      </c>
      <c r="CB7" s="38" t="s">
        <v>102</v>
      </c>
      <c r="CC7" s="38" t="s">
        <v>102</v>
      </c>
      <c r="CD7" s="38" t="s">
        <v>102</v>
      </c>
      <c r="CE7" s="38">
        <v>563.39</v>
      </c>
      <c r="CF7" s="38">
        <v>442.79</v>
      </c>
      <c r="CG7" s="38" t="s">
        <v>102</v>
      </c>
      <c r="CH7" s="38" t="s">
        <v>102</v>
      </c>
      <c r="CI7" s="38" t="s">
        <v>102</v>
      </c>
      <c r="CJ7" s="38">
        <v>520.91999999999996</v>
      </c>
      <c r="CK7" s="38">
        <v>486.77</v>
      </c>
      <c r="CL7" s="38">
        <v>481.2</v>
      </c>
      <c r="CM7" s="38" t="s">
        <v>102</v>
      </c>
      <c r="CN7" s="38" t="s">
        <v>102</v>
      </c>
      <c r="CO7" s="38" t="s">
        <v>102</v>
      </c>
      <c r="CP7" s="38">
        <v>54.17</v>
      </c>
      <c r="CQ7" s="38">
        <v>58.33</v>
      </c>
      <c r="CR7" s="38" t="s">
        <v>102</v>
      </c>
      <c r="CS7" s="38" t="s">
        <v>102</v>
      </c>
      <c r="CT7" s="38" t="s">
        <v>102</v>
      </c>
      <c r="CU7" s="38">
        <v>34.68</v>
      </c>
      <c r="CV7" s="38">
        <v>34.700000000000003</v>
      </c>
      <c r="CW7" s="38">
        <v>34.97</v>
      </c>
      <c r="CX7" s="38" t="s">
        <v>102</v>
      </c>
      <c r="CY7" s="38" t="s">
        <v>102</v>
      </c>
      <c r="CZ7" s="38" t="s">
        <v>102</v>
      </c>
      <c r="DA7" s="38">
        <v>100</v>
      </c>
      <c r="DB7" s="38">
        <v>100</v>
      </c>
      <c r="DC7" s="38" t="s">
        <v>102</v>
      </c>
      <c r="DD7" s="38" t="s">
        <v>102</v>
      </c>
      <c r="DE7" s="38" t="s">
        <v>102</v>
      </c>
      <c r="DF7" s="38">
        <v>90.33</v>
      </c>
      <c r="DG7" s="38">
        <v>90.04</v>
      </c>
      <c r="DH7" s="38">
        <v>89.89</v>
      </c>
      <c r="DI7" s="38" t="s">
        <v>102</v>
      </c>
      <c r="DJ7" s="38" t="s">
        <v>102</v>
      </c>
      <c r="DK7" s="38" t="s">
        <v>102</v>
      </c>
      <c r="DL7" s="38">
        <v>4.3899999999999997</v>
      </c>
      <c r="DM7" s="38">
        <v>8.7799999999999994</v>
      </c>
      <c r="DN7" s="38" t="s">
        <v>102</v>
      </c>
      <c r="DO7" s="38" t="s">
        <v>102</v>
      </c>
      <c r="DP7" s="38" t="s">
        <v>102</v>
      </c>
      <c r="DQ7" s="38">
        <v>31</v>
      </c>
      <c r="DR7" s="38">
        <v>29.28</v>
      </c>
      <c r="DS7" s="38">
        <v>29.09</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2022-01-11T01:44:41Z</cp:lastPrinted>
  <dcterms:created xsi:type="dcterms:W3CDTF">2021-12-03T07:37:51Z</dcterms:created>
  <dcterms:modified xsi:type="dcterms:W3CDTF">2022-02-18T02:03:02Z</dcterms:modified>
  <cp:category/>
</cp:coreProperties>
</file>