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7 亀岡市\"/>
    </mc:Choice>
  </mc:AlternateContent>
  <xr:revisionPtr revIDLastSave="0" documentId="13_ncr:1_{5EC78DCD-95B8-45F1-B762-26D109F356C2}" xr6:coauthVersionLast="36" xr6:coauthVersionMax="36" xr10:uidLastSave="{00000000-0000-0000-0000-000000000000}"/>
  <workbookProtection workbookAlgorithmName="SHA-512" workbookHashValue="ATdBGwWsxD2Vn/xaXNiZ7BwQ8EOAOmnpI7v6F7qqOiaQRS5AUYgT07RRS83tjpBB04ai7mQVLSnWyGFH64fZkQ==" workbookSaltValue="HFZjxWPR1EWbs+3qMwI4AA==" workbookSpinCount="100000" lockStructure="1"/>
  <bookViews>
    <workbookView xWindow="0" yWindow="0" windowWidth="28800" windowHeight="113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P6" i="5"/>
  <c r="P10" i="4" s="1"/>
  <c r="O6" i="5"/>
  <c r="N6" i="5"/>
  <c r="M6" i="5"/>
  <c r="AD8" i="4" s="1"/>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W10" i="4"/>
  <c r="I10" i="4"/>
  <c r="B10" i="4"/>
  <c r="BB8" i="4"/>
  <c r="AT8" i="4"/>
  <c r="W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<sst xmlns="http://schemas.openxmlformats.org/spreadsheetml/2006/main" count="228" uniqueCount="113">
  <si>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</si>
  <si>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</si>
  <si>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</si>
  <si>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</si>
  <si>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</si>
  <si>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</si>
  <si>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</si>
  <si>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</si>
  <si>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</si>
  <si>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</si>
  <si>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</si>
  <si>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</si>
  <si>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</si>
  <si>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</si>
  <si>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</si>
  <si>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</si>
  <si>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</si>
  <si>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</si>
  <si>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</si>
  <si>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</si>
  <si>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</si>
  <si>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</si>
  <si>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</si>
  <si>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</si>
  <si>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</si>
  <si>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</si>
  <si>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</si>
  <si>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</si>
  <si>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</si>
  <si>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</si>
  <si>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</si>
  <si>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</si>
  <si>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</si>
  <si>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</si>
  <si>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</si>
  <si>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</si>
  <si>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</si>
  <si>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</si>
  <si>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</si>
  <si>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</si>
  <si>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</si>
  <si>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</si>
  <si>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</si>
  <si>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</si>
  <si>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</si>
  <si>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</si>
  <si>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</si>
  <si>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</si>
  <si>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</si>
  <si>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</si>
  <si>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</si>
  <si>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</si>
  <si>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</si>
  <si>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</si>
  <si>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</si>
  <si>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</si>
  <si>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</si>
  <si>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</si>
  <si>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</si>
  <si>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</si>
  <si>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</si>
  <si>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</si>
  <si>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</si>
  <si>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</si>
  <si>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</si>
  <si>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</si>
  <si>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</si>
  <si>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</si>
  <si>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</si>
  <si>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</si>
  <si>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</si>
  <si>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</si>
  <si>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</si>
  <si>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</si>
  <si>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</si>
  <si>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</si>
  <si>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</si>
  <si>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</si>
  <si>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</si>
  <si>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</si>
  <si>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</si>
  <si>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</si>
  <si>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</si>
  <si>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</si>
  <si>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</si>
  <si>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</si>
  <si>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</si>
  <si>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</si>
  <si>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</si>
  <si>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</si>
  <si>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</si>
  <si>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</si>
  <si>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</si>
  <si>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</si>
  <si>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</si>
  <si>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</si>
  <si>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</si>
  <si>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</si>
  <si>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</si>
  <si>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</si>
  <si>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</si>
  <si>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</si>
  <si>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</si>
  <si>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</si>
  <si>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</si>
  <si>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</si>
  <si>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</si>
  <si>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</si>
  <si>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</si>
  <si>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</si>
  <si>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類似団体の水準を下回っているものの、上昇傾向が強まっており、施設の老朽化が進んでいる状況です。
②管路経年化率　
　年々経年化は進んでいる状況で、高度経済成長期の人口増加に伴って整備した管路が法定耐用年数を超え、上昇傾向にあり、更新需要の増加が見込まれます。
③管路更新率
　管路の現状を分析し、基幹管路等重要度の高いものから、事業費の平準化を図って計画的に老朽管更新を進めています。なお、事業費の平準化により単年度の更新する管路延長に長短があり、管路延長から算出する指標は大きく変動することがあります。ただし、平成30年度と同様、令和2年度においても管路工事の大半を翌年度へ繰り越したため、大幅に減少しています。</t>
    <rPh sb="1" eb="3">
      <t>ユウケイ</t>
    </rPh>
    <rPh sb="3" eb="5">
      <t>コテイ</t>
    </rPh>
    <rPh sb="5" eb="7">
      <t>シサン</t>
    </rPh>
    <rPh sb="14" eb="16">
      <t>ルイジ</t>
    </rPh>
    <rPh sb="16" eb="18">
      <t>ダンタイ</t>
    </rPh>
    <rPh sb="19" eb="21">
      <t>スイジュン</t>
    </rPh>
    <rPh sb="22" eb="24">
      <t>シタマワ</t>
    </rPh>
    <rPh sb="32" eb="34">
      <t>ジョウショウ</t>
    </rPh>
    <rPh sb="34" eb="36">
      <t>ケイコウ</t>
    </rPh>
    <rPh sb="37" eb="38">
      <t>ツヨ</t>
    </rPh>
    <rPh sb="44" eb="46">
      <t>シセツ</t>
    </rPh>
    <rPh sb="47" eb="50">
      <t>ロウキュウカ</t>
    </rPh>
    <rPh sb="51" eb="52">
      <t>スス</t>
    </rPh>
    <rPh sb="56" eb="58">
      <t>ジョウキョウ</t>
    </rPh>
    <rPh sb="63" eb="65">
      <t>カンロ</t>
    </rPh>
    <rPh sb="65" eb="68">
      <t>ケイネンカ</t>
    </rPh>
    <rPh sb="72" eb="74">
      <t>ネンネン</t>
    </rPh>
    <rPh sb="74" eb="77">
      <t>ケイネンカ</t>
    </rPh>
    <rPh sb="78" eb="79">
      <t>スス</t>
    </rPh>
    <rPh sb="83" eb="85">
      <t>ジョウキョウ</t>
    </rPh>
    <rPh sb="87" eb="89">
      <t>コウド</t>
    </rPh>
    <rPh sb="89" eb="91">
      <t>ケイザイ</t>
    </rPh>
    <rPh sb="91" eb="94">
      <t>セイチョウキ</t>
    </rPh>
    <rPh sb="95" eb="97">
      <t>ジンコウ</t>
    </rPh>
    <rPh sb="97" eb="99">
      <t>ゾウカ</t>
    </rPh>
    <rPh sb="100" eb="101">
      <t>トモナ</t>
    </rPh>
    <rPh sb="103" eb="105">
      <t>セイビ</t>
    </rPh>
    <rPh sb="107" eb="109">
      <t>カンロ</t>
    </rPh>
    <rPh sb="110" eb="112">
      <t>ホウテイ</t>
    </rPh>
    <rPh sb="112" eb="114">
      <t>タイヨウ</t>
    </rPh>
    <rPh sb="114" eb="116">
      <t>ネンスウ</t>
    </rPh>
    <rPh sb="117" eb="118">
      <t>コ</t>
    </rPh>
    <rPh sb="120" eb="122">
      <t>ジョウショウ</t>
    </rPh>
    <rPh sb="122" eb="124">
      <t>ケイコウ</t>
    </rPh>
    <rPh sb="128" eb="130">
      <t>コウシン</t>
    </rPh>
    <rPh sb="130" eb="132">
      <t>ジュヨウ</t>
    </rPh>
    <rPh sb="133" eb="135">
      <t>ゾウカ</t>
    </rPh>
    <rPh sb="136" eb="138">
      <t>ミコ</t>
    </rPh>
    <rPh sb="145" eb="147">
      <t>カンロ</t>
    </rPh>
    <rPh sb="147" eb="149">
      <t>コウシン</t>
    </rPh>
    <rPh sb="149" eb="150">
      <t>リツ</t>
    </rPh>
    <rPh sb="152" eb="154">
      <t>カンロ</t>
    </rPh>
    <rPh sb="155" eb="157">
      <t>ゲンジョウ</t>
    </rPh>
    <rPh sb="158" eb="160">
      <t>ブンセキ</t>
    </rPh>
    <rPh sb="162" eb="164">
      <t>キカン</t>
    </rPh>
    <rPh sb="164" eb="166">
      <t>カンロ</t>
    </rPh>
    <rPh sb="166" eb="167">
      <t>ナド</t>
    </rPh>
    <rPh sb="167" eb="170">
      <t>ジュウヨウド</t>
    </rPh>
    <rPh sb="171" eb="172">
      <t>タカ</t>
    </rPh>
    <rPh sb="178" eb="181">
      <t>ジギョウヒ</t>
    </rPh>
    <rPh sb="182" eb="185">
      <t>ヘイジュンカ</t>
    </rPh>
    <rPh sb="186" eb="187">
      <t>ハカ</t>
    </rPh>
    <rPh sb="189" eb="192">
      <t>ケイカクテキ</t>
    </rPh>
    <rPh sb="193" eb="195">
      <t>ロウキュウ</t>
    </rPh>
    <rPh sb="195" eb="196">
      <t>カン</t>
    </rPh>
    <rPh sb="196" eb="198">
      <t>コウシン</t>
    </rPh>
    <rPh sb="199" eb="200">
      <t>スス</t>
    </rPh>
    <rPh sb="209" eb="212">
      <t>ジギョウヒ</t>
    </rPh>
    <rPh sb="213" eb="216">
      <t>ヘイジュンカ</t>
    </rPh>
    <rPh sb="219" eb="222">
      <t>タンネンド</t>
    </rPh>
    <rPh sb="223" eb="225">
      <t>コウシン</t>
    </rPh>
    <rPh sb="227" eb="229">
      <t>カンロ</t>
    </rPh>
    <rPh sb="229" eb="231">
      <t>エンチョウ</t>
    </rPh>
    <rPh sb="232" eb="234">
      <t>チョウタン</t>
    </rPh>
    <rPh sb="238" eb="240">
      <t>カンロ</t>
    </rPh>
    <rPh sb="240" eb="242">
      <t>エンチョウ</t>
    </rPh>
    <rPh sb="244" eb="246">
      <t>サンシュツ</t>
    </rPh>
    <rPh sb="248" eb="250">
      <t>シヒョウ</t>
    </rPh>
    <rPh sb="251" eb="252">
      <t>オオ</t>
    </rPh>
    <rPh sb="254" eb="256">
      <t>ヘンドウ</t>
    </rPh>
    <rPh sb="270" eb="272">
      <t>ヘイセイ</t>
    </rPh>
    <rPh sb="274" eb="276">
      <t>ネンド</t>
    </rPh>
    <rPh sb="277" eb="279">
      <t>ドウヨウ</t>
    </rPh>
    <rPh sb="280" eb="282">
      <t>レイワ</t>
    </rPh>
    <rPh sb="283" eb="285">
      <t>ネンド</t>
    </rPh>
    <rPh sb="290" eb="292">
      <t>カンロ</t>
    </rPh>
    <rPh sb="292" eb="294">
      <t>コウジ</t>
    </rPh>
    <rPh sb="295" eb="297">
      <t>タイハン</t>
    </rPh>
    <rPh sb="298" eb="301">
      <t>ヨクネンド</t>
    </rPh>
    <rPh sb="302" eb="303">
      <t>ク</t>
    </rPh>
    <rPh sb="304" eb="305">
      <t>コ</t>
    </rPh>
    <rPh sb="310" eb="312">
      <t>オオハバ</t>
    </rPh>
    <rPh sb="313" eb="315">
      <t>ゲンショウ</t>
    </rPh>
    <phoneticPr fontId="16"/>
  </si>
  <si>
    <t>　各指標からは、現在のところ経営の健全性・効率性は一定保たれていると考えられます。
　しかし、人口減等による有収水量の減少傾向により給水収益の増加が見込めない中、保有する施設の老朽化による更新需要の増大が見込まれますので、更新投資に関して施設規模の適正化を十分検討し、過剰投資を行わないように、また事業費を平準化するよう努めます。投資財源については、企業債残高対給水収益比率が高く、給水人口が減少傾向にある中で将来世代の負担が膨らまないようにするため、内部留保資金とのバランスに留意しつつ、企業債借入額を企業債償還額の範囲内として抑制するように考えています。
　今後、令和2年度に策定した「亀岡市上下水道ビジョン」に沿って、持続可能な経営基盤の強化に取り組んでいくこととします。</t>
    <rPh sb="1" eb="2">
      <t>カク</t>
    </rPh>
    <rPh sb="2" eb="4">
      <t>シヒョウ</t>
    </rPh>
    <rPh sb="8" eb="10">
      <t>ゲンザイ</t>
    </rPh>
    <rPh sb="14" eb="16">
      <t>ケイエイ</t>
    </rPh>
    <rPh sb="17" eb="19">
      <t>ケンゼン</t>
    </rPh>
    <rPh sb="19" eb="20">
      <t>セイ</t>
    </rPh>
    <rPh sb="21" eb="24">
      <t>コウリツセイ</t>
    </rPh>
    <rPh sb="25" eb="27">
      <t>イッテイ</t>
    </rPh>
    <rPh sb="27" eb="28">
      <t>タモ</t>
    </rPh>
    <rPh sb="34" eb="35">
      <t>カンガ</t>
    </rPh>
    <rPh sb="47" eb="49">
      <t>ジンコウ</t>
    </rPh>
    <rPh sb="50" eb="51">
      <t>トウ</t>
    </rPh>
    <rPh sb="54" eb="56">
      <t>ユウシュウ</t>
    </rPh>
    <rPh sb="56" eb="58">
      <t>スイリョウ</t>
    </rPh>
    <rPh sb="59" eb="61">
      <t>ゲンショウ</t>
    </rPh>
    <rPh sb="61" eb="63">
      <t>ケイコウ</t>
    </rPh>
    <rPh sb="66" eb="68">
      <t>キュウスイ</t>
    </rPh>
    <rPh sb="68" eb="70">
      <t>シュウエキ</t>
    </rPh>
    <rPh sb="71" eb="73">
      <t>ゾウカ</t>
    </rPh>
    <rPh sb="74" eb="76">
      <t>ミコ</t>
    </rPh>
    <rPh sb="79" eb="80">
      <t>ナカ</t>
    </rPh>
    <rPh sb="81" eb="83">
      <t>ホユウ</t>
    </rPh>
    <rPh sb="85" eb="87">
      <t>シセツ</t>
    </rPh>
    <rPh sb="88" eb="91">
      <t>ロウキュウカ</t>
    </rPh>
    <rPh sb="94" eb="96">
      <t>コウシン</t>
    </rPh>
    <rPh sb="96" eb="98">
      <t>ジュヨウ</t>
    </rPh>
    <rPh sb="99" eb="101">
      <t>ゾウダイ</t>
    </rPh>
    <rPh sb="102" eb="104">
      <t>ミコ</t>
    </rPh>
    <rPh sb="111" eb="113">
      <t>コウシン</t>
    </rPh>
    <rPh sb="113" eb="115">
      <t>トウシ</t>
    </rPh>
    <rPh sb="116" eb="117">
      <t>カン</t>
    </rPh>
    <rPh sb="119" eb="121">
      <t>シセツ</t>
    </rPh>
    <rPh sb="121" eb="123">
      <t>キボ</t>
    </rPh>
    <rPh sb="124" eb="127">
      <t>テキセイカ</t>
    </rPh>
    <rPh sb="128" eb="130">
      <t>ジュウブン</t>
    </rPh>
    <rPh sb="130" eb="132">
      <t>ケントウ</t>
    </rPh>
    <rPh sb="134" eb="136">
      <t>カジョウ</t>
    </rPh>
    <rPh sb="136" eb="138">
      <t>トウシ</t>
    </rPh>
    <rPh sb="139" eb="140">
      <t>オコナ</t>
    </rPh>
    <rPh sb="149" eb="152">
      <t>ジギョウヒ</t>
    </rPh>
    <rPh sb="153" eb="156">
      <t>ヘイジュンカ</t>
    </rPh>
    <rPh sb="160" eb="161">
      <t>ツト</t>
    </rPh>
    <rPh sb="165" eb="167">
      <t>トウシ</t>
    </rPh>
    <rPh sb="167" eb="169">
      <t>ザイゲン</t>
    </rPh>
    <rPh sb="175" eb="177">
      <t>キギョウ</t>
    </rPh>
    <rPh sb="177" eb="178">
      <t>サイ</t>
    </rPh>
    <rPh sb="178" eb="180">
      <t>ザンダカ</t>
    </rPh>
    <rPh sb="180" eb="181">
      <t>タイ</t>
    </rPh>
    <rPh sb="181" eb="183">
      <t>キュウスイ</t>
    </rPh>
    <rPh sb="183" eb="185">
      <t>シュウエキ</t>
    </rPh>
    <rPh sb="185" eb="187">
      <t>ヒリツ</t>
    </rPh>
    <rPh sb="188" eb="189">
      <t>タカ</t>
    </rPh>
    <rPh sb="191" eb="193">
      <t>キュウスイ</t>
    </rPh>
    <rPh sb="193" eb="195">
      <t>ジンコウ</t>
    </rPh>
    <rPh sb="196" eb="198">
      <t>ゲンショウ</t>
    </rPh>
    <rPh sb="198" eb="200">
      <t>ケイコウ</t>
    </rPh>
    <rPh sb="203" eb="204">
      <t>ナカ</t>
    </rPh>
    <rPh sb="205" eb="207">
      <t>ショウライ</t>
    </rPh>
    <rPh sb="207" eb="209">
      <t>セダイ</t>
    </rPh>
    <rPh sb="210" eb="212">
      <t>フタン</t>
    </rPh>
    <rPh sb="213" eb="214">
      <t>フク</t>
    </rPh>
    <rPh sb="226" eb="228">
      <t>ナイブ</t>
    </rPh>
    <rPh sb="228" eb="230">
      <t>リュウホ</t>
    </rPh>
    <rPh sb="230" eb="232">
      <t>シキン</t>
    </rPh>
    <rPh sb="239" eb="241">
      <t>リュウイ</t>
    </rPh>
    <rPh sb="245" eb="247">
      <t>キギョウ</t>
    </rPh>
    <rPh sb="247" eb="248">
      <t>サイ</t>
    </rPh>
    <rPh sb="248" eb="250">
      <t>カリイレ</t>
    </rPh>
    <rPh sb="250" eb="251">
      <t>ガク</t>
    </rPh>
    <rPh sb="252" eb="254">
      <t>キギョウ</t>
    </rPh>
    <rPh sb="254" eb="255">
      <t>サイ</t>
    </rPh>
    <rPh sb="255" eb="257">
      <t>ショウカン</t>
    </rPh>
    <rPh sb="257" eb="258">
      <t>ガク</t>
    </rPh>
    <rPh sb="259" eb="262">
      <t>ハンイナイ</t>
    </rPh>
    <rPh sb="265" eb="267">
      <t>ヨクセイ</t>
    </rPh>
    <rPh sb="272" eb="273">
      <t>カンガ</t>
    </rPh>
    <rPh sb="295" eb="298">
      <t>カメオカシ</t>
    </rPh>
    <rPh sb="298" eb="300">
      <t>ジョウゲ</t>
    </rPh>
    <rPh sb="300" eb="302">
      <t>スイドウ</t>
    </rPh>
    <rPh sb="312" eb="316">
      <t>ジゾクカノウ</t>
    </rPh>
    <phoneticPr fontId="16"/>
  </si>
  <si>
    <t>①経常収支比率
　毎年度100％を上回っているだけでなく、施設等の維持管理費を抑制したことに伴い、令和元年度から上昇に転じています。
②累積欠損金比率
　累積欠損金は発生していません。
③流動比率
　毎年度100％を上回っており、当面は短期的な債務に対する支払資金が確保され、支払能力に問題はないと考えます。
④企業債残高対給水収益比率
　施設整備の財源として多額の企業債を発行してきたことから、高い水準ではありますが、毎年度、企業債借入額が企業債償還額を下回っており、経年的に企業債残高が減少し、比率は下降傾向になると考えます。
⑤料金回収率
　毎年度100％を下回っておりますが、施設等の維持管理費の抑制だけでなく、給水原価の低下に伴い、上昇に転じています。今後も施設の適正管理に努め、維持管理費の縮減を図るようにします。
⑥給水原価
　前年度に比べ、有収水量は増加した一方で、経常費用の減少により給水原価は減少傾向にあります。
⑦施設利用率
　水需要の減少傾向とともに下降傾向にありますが、令和２年度については配水量の増加に伴い、僅かに上昇しています。今後の施設更新にあたり施設規模の適正化を検討する必要があると考えています。
⑧有収率
　前年度に比べ、有収水量は増加していますが、配水量の増加が上回った結果、有収率は減少しています。</t>
    <rPh sb="1" eb="3">
      <t>ケイジョウ</t>
    </rPh>
    <rPh sb="3" eb="5">
      <t>シュウシ</t>
    </rPh>
    <rPh sb="5" eb="7">
      <t>ヒリツ</t>
    </rPh>
    <rPh sb="9" eb="12">
      <t>マイネンド</t>
    </rPh>
    <rPh sb="17" eb="19">
      <t>ウワマワ</t>
    </rPh>
    <rPh sb="29" eb="31">
      <t>シセツ</t>
    </rPh>
    <rPh sb="31" eb="32">
      <t>トウ</t>
    </rPh>
    <rPh sb="33" eb="35">
      <t>イジ</t>
    </rPh>
    <rPh sb="35" eb="38">
      <t>カンリヒ</t>
    </rPh>
    <rPh sb="39" eb="41">
      <t>ヨクセイ</t>
    </rPh>
    <rPh sb="46" eb="47">
      <t>トモナ</t>
    </rPh>
    <rPh sb="49" eb="51">
      <t>レイワ</t>
    </rPh>
    <rPh sb="51" eb="52">
      <t>ガン</t>
    </rPh>
    <rPh sb="52" eb="54">
      <t>ネンド</t>
    </rPh>
    <rPh sb="56" eb="58">
      <t>ジョウショウ</t>
    </rPh>
    <rPh sb="59" eb="60">
      <t>テン</t>
    </rPh>
    <rPh sb="68" eb="70">
      <t>ルイセキ</t>
    </rPh>
    <rPh sb="70" eb="73">
      <t>ケッソンキン</t>
    </rPh>
    <rPh sb="73" eb="75">
      <t>ヒリツ</t>
    </rPh>
    <rPh sb="77" eb="79">
      <t>ルイセキ</t>
    </rPh>
    <rPh sb="79" eb="82">
      <t>ケッソンキン</t>
    </rPh>
    <rPh sb="83" eb="85">
      <t>ハッセイ</t>
    </rPh>
    <rPh sb="94" eb="96">
      <t>リュウドウ</t>
    </rPh>
    <rPh sb="96" eb="98">
      <t>ヒリツ</t>
    </rPh>
    <rPh sb="100" eb="103">
      <t>マイネンド</t>
    </rPh>
    <rPh sb="108" eb="110">
      <t>ウワマワ</t>
    </rPh>
    <rPh sb="115" eb="117">
      <t>トウメン</t>
    </rPh>
    <rPh sb="118" eb="121">
      <t>タンキテキ</t>
    </rPh>
    <rPh sb="122" eb="124">
      <t>サイム</t>
    </rPh>
    <rPh sb="125" eb="126">
      <t>タイ</t>
    </rPh>
    <rPh sb="128" eb="130">
      <t>シハライ</t>
    </rPh>
    <rPh sb="130" eb="132">
      <t>シキン</t>
    </rPh>
    <rPh sb="133" eb="135">
      <t>カクホ</t>
    </rPh>
    <rPh sb="138" eb="140">
      <t>シハライ</t>
    </rPh>
    <rPh sb="140" eb="142">
      <t>ノウリョク</t>
    </rPh>
    <rPh sb="143" eb="145">
      <t>モンダイ</t>
    </rPh>
    <rPh sb="149" eb="150">
      <t>カンガ</t>
    </rPh>
    <rPh sb="156" eb="158">
      <t>キギョウ</t>
    </rPh>
    <rPh sb="158" eb="159">
      <t>サイ</t>
    </rPh>
    <rPh sb="159" eb="161">
      <t>ザンダカ</t>
    </rPh>
    <rPh sb="161" eb="162">
      <t>タイ</t>
    </rPh>
    <rPh sb="162" eb="164">
      <t>キュウスイ</t>
    </rPh>
    <rPh sb="164" eb="166">
      <t>シュウエキ</t>
    </rPh>
    <rPh sb="166" eb="168">
      <t>ヒリツ</t>
    </rPh>
    <rPh sb="170" eb="172">
      <t>シセツ</t>
    </rPh>
    <rPh sb="172" eb="174">
      <t>セイビ</t>
    </rPh>
    <rPh sb="175" eb="177">
      <t>ザイゲン</t>
    </rPh>
    <rPh sb="180" eb="182">
      <t>タガク</t>
    </rPh>
    <rPh sb="183" eb="185">
      <t>キギョウ</t>
    </rPh>
    <rPh sb="185" eb="186">
      <t>サイ</t>
    </rPh>
    <rPh sb="187" eb="189">
      <t>ハッコウ</t>
    </rPh>
    <rPh sb="198" eb="199">
      <t>タカ</t>
    </rPh>
    <rPh sb="200" eb="202">
      <t>スイジュン</t>
    </rPh>
    <rPh sb="210" eb="213">
      <t>マイネンド</t>
    </rPh>
    <rPh sb="214" eb="216">
      <t>キギョウ</t>
    </rPh>
    <rPh sb="216" eb="217">
      <t>サイ</t>
    </rPh>
    <rPh sb="217" eb="219">
      <t>カリイレ</t>
    </rPh>
    <rPh sb="219" eb="220">
      <t>ガク</t>
    </rPh>
    <rPh sb="221" eb="223">
      <t>キギョウ</t>
    </rPh>
    <rPh sb="223" eb="224">
      <t>サイ</t>
    </rPh>
    <rPh sb="224" eb="226">
      <t>ショウカン</t>
    </rPh>
    <rPh sb="226" eb="227">
      <t>ガク</t>
    </rPh>
    <rPh sb="228" eb="230">
      <t>シタマワ</t>
    </rPh>
    <rPh sb="235" eb="237">
      <t>ケイネン</t>
    </rPh>
    <rPh sb="237" eb="238">
      <t>テキ</t>
    </rPh>
    <rPh sb="239" eb="241">
      <t>キギョウ</t>
    </rPh>
    <rPh sb="241" eb="242">
      <t>サイ</t>
    </rPh>
    <rPh sb="242" eb="244">
      <t>ザンダカ</t>
    </rPh>
    <rPh sb="245" eb="247">
      <t>ゲンショウ</t>
    </rPh>
    <rPh sb="249" eb="251">
      <t>ヒリツ</t>
    </rPh>
    <rPh sb="252" eb="254">
      <t>カコウ</t>
    </rPh>
    <rPh sb="254" eb="256">
      <t>ケイコウ</t>
    </rPh>
    <rPh sb="260" eb="261">
      <t>カンガ</t>
    </rPh>
    <rPh sb="267" eb="269">
      <t>リョウキン</t>
    </rPh>
    <rPh sb="269" eb="271">
      <t>カイシュウ</t>
    </rPh>
    <rPh sb="271" eb="272">
      <t>リツ</t>
    </rPh>
    <rPh sb="274" eb="277">
      <t>マイネンド</t>
    </rPh>
    <rPh sb="282" eb="284">
      <t>シタマワ</t>
    </rPh>
    <rPh sb="310" eb="312">
      <t>キュウスイ</t>
    </rPh>
    <rPh sb="312" eb="314">
      <t>ゲンカ</t>
    </rPh>
    <rPh sb="315" eb="317">
      <t>テイカ</t>
    </rPh>
    <rPh sb="318" eb="319">
      <t>トモナ</t>
    </rPh>
    <rPh sb="321" eb="323">
      <t>ジョウショウ</t>
    </rPh>
    <rPh sb="324" eb="325">
      <t>テン</t>
    </rPh>
    <rPh sb="331" eb="333">
      <t>コンゴ</t>
    </rPh>
    <rPh sb="334" eb="336">
      <t>シセツ</t>
    </rPh>
    <rPh sb="337" eb="339">
      <t>テキセイ</t>
    </rPh>
    <rPh sb="339" eb="341">
      <t>カンリ</t>
    </rPh>
    <rPh sb="342" eb="343">
      <t>ツト</t>
    </rPh>
    <rPh sb="345" eb="347">
      <t>イジ</t>
    </rPh>
    <rPh sb="347" eb="349">
      <t>カンリ</t>
    </rPh>
    <rPh sb="349" eb="350">
      <t>ヒ</t>
    </rPh>
    <rPh sb="351" eb="353">
      <t>シュクゲン</t>
    </rPh>
    <rPh sb="354" eb="355">
      <t>ハカ</t>
    </rPh>
    <rPh sb="365" eb="367">
      <t>キュウスイ</t>
    </rPh>
    <rPh sb="367" eb="369">
      <t>ゲンカ</t>
    </rPh>
    <rPh sb="378" eb="380">
      <t>ユウシュウ</t>
    </rPh>
    <rPh sb="380" eb="382">
      <t>スイリョウ</t>
    </rPh>
    <rPh sb="383" eb="385">
      <t>ゾウカ</t>
    </rPh>
    <rPh sb="387" eb="389">
      <t>イッポウ</t>
    </rPh>
    <rPh sb="391" eb="395">
      <t>ケイジョウヒヨウ</t>
    </rPh>
    <rPh sb="396" eb="398">
      <t>ゲンショウ</t>
    </rPh>
    <rPh sb="401" eb="403">
      <t>キュウスイ</t>
    </rPh>
    <rPh sb="403" eb="405">
      <t>ゲンカ</t>
    </rPh>
    <rPh sb="406" eb="408">
      <t>ゲンショウ</t>
    </rPh>
    <rPh sb="408" eb="410">
      <t>ケイコウ</t>
    </rPh>
    <rPh sb="418" eb="420">
      <t>シセツ</t>
    </rPh>
    <rPh sb="420" eb="423">
      <t>リヨウリツ</t>
    </rPh>
    <rPh sb="425" eb="426">
      <t>ミズ</t>
    </rPh>
    <rPh sb="426" eb="428">
      <t>ジュヨウ</t>
    </rPh>
    <rPh sb="429" eb="431">
      <t>ゲンショウ</t>
    </rPh>
    <rPh sb="431" eb="433">
      <t>ケイコウ</t>
    </rPh>
    <rPh sb="437" eb="439">
      <t>カコウ</t>
    </rPh>
    <rPh sb="439" eb="441">
      <t>ケイコウ</t>
    </rPh>
    <rPh sb="448" eb="450">
      <t>レイワ</t>
    </rPh>
    <rPh sb="451" eb="453">
      <t>ネンド</t>
    </rPh>
    <rPh sb="458" eb="461">
      <t>ハイスイリョウ</t>
    </rPh>
    <rPh sb="462" eb="464">
      <t>ゾウカ</t>
    </rPh>
    <rPh sb="465" eb="466">
      <t>トモナ</t>
    </rPh>
    <rPh sb="468" eb="469">
      <t>ワズ</t>
    </rPh>
    <rPh sb="471" eb="473">
      <t>ジョウショウ</t>
    </rPh>
    <rPh sb="479" eb="481">
      <t>コンゴ</t>
    </rPh>
    <rPh sb="482" eb="484">
      <t>シセツ</t>
    </rPh>
    <rPh sb="484" eb="486">
      <t>コウシン</t>
    </rPh>
    <rPh sb="490" eb="492">
      <t>シセツ</t>
    </rPh>
    <rPh sb="492" eb="494">
      <t>キボ</t>
    </rPh>
    <rPh sb="495" eb="498">
      <t>テキセイカ</t>
    </rPh>
    <rPh sb="499" eb="501">
      <t>ケントウ</t>
    </rPh>
    <rPh sb="503" eb="505">
      <t>ヒツヨウ</t>
    </rPh>
    <rPh sb="509" eb="510">
      <t>カンガ</t>
    </rPh>
    <rPh sb="518" eb="520">
      <t>ユウシュウ</t>
    </rPh>
    <rPh sb="520" eb="521">
      <t>リツ</t>
    </rPh>
    <rPh sb="523" eb="526">
      <t>ゼンネンド</t>
    </rPh>
    <rPh sb="527" eb="528">
      <t>クラ</t>
    </rPh>
    <rPh sb="530" eb="532">
      <t>アリシュウ</t>
    </rPh>
    <rPh sb="532" eb="534">
      <t>スイリョウ</t>
    </rPh>
    <rPh sb="535" eb="537">
      <t>ゾウカ</t>
    </rPh>
    <rPh sb="544" eb="547">
      <t>ハイスイリョウ</t>
    </rPh>
    <rPh sb="548" eb="550">
      <t>ゾウカ</t>
    </rPh>
    <rPh sb="551" eb="553">
      <t>ウワマワ</t>
    </rPh>
    <rPh sb="555" eb="557">
      <t>ケッカ</t>
    </rPh>
    <rPh sb="558" eb="561">
      <t>ユウシュウリツ</t>
    </rPh>
    <rPh sb="562" eb="564">
      <t>ゲンショウ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</si>
</sst>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2" applyFont="1" applyBorder="1" applyAlignment="1" applyProtection="1">
      <alignment horizontal="left" vertical="top" wrapText="1"/>
      <protection locked="0"/>
    </xf>
    <xf numFmtId="0" fontId="18" fillId="0" borderId="0" xfId="2" applyFont="1" applyBorder="1" applyAlignment="1" applyProtection="1">
      <alignment horizontal="left" vertical="top" wrapText="1"/>
      <protection locked="0"/>
    </xf>
    <xf numFmtId="0" fontId="18" fillId="0" borderId="10" xfId="2" applyFont="1" applyBorder="1" applyAlignment="1" applyProtection="1">
      <alignment horizontal="left" vertical="top" wrapText="1"/>
      <protection locked="0"/>
    </xf>
    <xf numFmtId="0" fontId="18" fillId="0" borderId="11" xfId="2" applyFont="1" applyBorder="1" applyAlignment="1" applyProtection="1">
      <alignment horizontal="left" vertical="top" wrapText="1"/>
      <protection locked="0"/>
    </xf>
    <xf numFmtId="0" fontId="18" fillId="0" borderId="1" xfId="2" applyFont="1" applyBorder="1" applyAlignment="1" applyProtection="1">
      <alignment horizontal="left" vertical="top" wrapText="1"/>
      <protection locked="0"/>
    </xf>
    <xf numFmtId="0" fontId="18"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2" applyFont="1" applyBorder="1" applyAlignment="1" applyProtection="1">
      <alignment horizontal="left" vertical="top" wrapText="1" shrinkToFit="1"/>
      <protection locked="0"/>
    </xf>
    <xf numFmtId="0" fontId="17" fillId="0" borderId="0" xfId="2" applyFont="1" applyBorder="1" applyAlignment="1" applyProtection="1">
      <alignment horizontal="left" vertical="top" shrinkToFit="1"/>
      <protection locked="0"/>
    </xf>
    <xf numFmtId="0" fontId="17" fillId="0" borderId="10" xfId="2" applyFont="1" applyBorder="1" applyAlignment="1" applyProtection="1">
      <alignment horizontal="left" vertical="top" shrinkToFit="1"/>
      <protection locked="0"/>
    </xf>
    <xf numFmtId="0" fontId="17" fillId="0" borderId="9" xfId="2" applyFont="1" applyBorder="1" applyAlignment="1" applyProtection="1">
      <alignment horizontal="left" vertical="top" shrinkToFit="1"/>
      <protection locked="0"/>
    </xf>
    <xf numFmtId="0" fontId="18" fillId="0" borderId="9" xfId="2" applyFont="1" applyBorder="1" applyAlignment="1" applyProtection="1">
      <alignment horizontal="left" vertical="top" wrapText="1" shrinkToFit="1"/>
      <protection locked="0"/>
    </xf>
    <xf numFmtId="0" fontId="18" fillId="0" borderId="0" xfId="2" applyFont="1" applyBorder="1" applyAlignment="1" applyProtection="1">
      <alignment horizontal="left" vertical="top" wrapText="1" shrinkToFit="1"/>
      <protection locked="0"/>
    </xf>
    <xf numFmtId="0" fontId="18" fillId="0" borderId="10" xfId="2" applyFont="1" applyBorder="1" applyAlignment="1" applyProtection="1">
      <alignment horizontal="left" vertical="top" wrapText="1" shrinkToFit="1"/>
      <protection locked="0"/>
    </xf>
    <xf numFmtId="0" fontId="18" fillId="0" borderId="11" xfId="2" applyFont="1" applyBorder="1" applyAlignment="1" applyProtection="1">
      <alignment horizontal="left" vertical="top" wrapText="1" shrinkToFit="1"/>
      <protection locked="0"/>
    </xf>
    <xf numFmtId="0" fontId="18" fillId="0" borderId="1" xfId="2" applyFont="1" applyBorder="1" applyAlignment="1" applyProtection="1">
      <alignment horizontal="left" vertical="top" wrapText="1" shrinkToFit="1"/>
      <protection locked="0"/>
    </xf>
    <xf numFmtId="0" fontId="18" fillId="0" borderId="12" xfId="2" applyFont="1" applyBorder="1" applyAlignment="1" applyProtection="1">
      <alignment horizontal="left" vertical="top" wrapText="1" shrinkToFi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0.31</c:v>
                </c:pt>
                <c:pt idx="1">
                  <c:v>0.5</c:v>
                </c:pt>
                <c:pt idx="2">
                  <c:v>0.09</c:v>
                </c:pt>
                <c:pt idx="3">
                  <c:v>0.54</c:v>
                </c:pt>
                <c:pt idx="4">
                  <c:v>0.12</c:v>
                </c:pt>
              </c:numCache>
            </c:numRef>
          </c:val>
          <c:extLst>
            <c:ext xmlns:c16="http://schemas.microsoft.com/office/drawing/2014/chart" uri="{C3380CC4-5D6E-409C-BE32-E72D297353CC}">
              <c16:uniqueId val="{00000000-5F97-441F-AAED-A211EF1E706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5F97-441F-AAED-A211EF1E706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49.93</c:v>
                </c:pt>
                <c:pt idx="1">
                  <c:v>49.14</c:v>
                </c:pt>
                <c:pt idx="2">
                  <c:v>52.34</c:v>
                </c:pt>
                <c:pt idx="3">
                  <c:v>51.61</c:v>
                </c:pt>
                <c:pt idx="4">
                  <c:v>52.64</c:v>
                </c:pt>
              </c:numCache>
            </c:numRef>
          </c:val>
          <c:extLst>
            <c:ext xmlns:c16="http://schemas.microsoft.com/office/drawing/2014/chart" uri="{C3380CC4-5D6E-409C-BE32-E72D297353CC}">
              <c16:uniqueId val="{00000000-3A19-4557-B39D-A55DB20F3BD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3A19-4557-B39D-A55DB20F3BD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88.42</c:v>
                </c:pt>
                <c:pt idx="1">
                  <c:v>88.66</c:v>
                </c:pt>
                <c:pt idx="2">
                  <c:v>88.73</c:v>
                </c:pt>
                <c:pt idx="3">
                  <c:v>89.2</c:v>
                </c:pt>
                <c:pt idx="4">
                  <c:v>88.98</c:v>
                </c:pt>
              </c:numCache>
            </c:numRef>
          </c:val>
          <c:extLst>
            <c:ext xmlns:c16="http://schemas.microsoft.com/office/drawing/2014/chart" uri="{C3380CC4-5D6E-409C-BE32-E72D297353CC}">
              <c16:uniqueId val="{00000000-1258-45AC-9D14-4A65E81E058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1258-45AC-9D14-4A65E81E058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109.12</c:v>
                </c:pt>
                <c:pt idx="1">
                  <c:v>106.05</c:v>
                </c:pt>
                <c:pt idx="2">
                  <c:v>104.18</c:v>
                </c:pt>
                <c:pt idx="3">
                  <c:v>108.89</c:v>
                </c:pt>
                <c:pt idx="4">
                  <c:v>111.87</c:v>
                </c:pt>
              </c:numCache>
            </c:numRef>
          </c:val>
          <c:extLst>
            <c:ext xmlns:c16="http://schemas.microsoft.com/office/drawing/2014/chart" uri="{C3380CC4-5D6E-409C-BE32-E72D297353CC}">
              <c16:uniqueId val="{00000000-7B66-4196-8FA9-923966BC354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7B66-4196-8FA9-923966BC354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42.87</c:v>
                </c:pt>
                <c:pt idx="1">
                  <c:v>43.91</c:v>
                </c:pt>
                <c:pt idx="2">
                  <c:v>42.11</c:v>
                </c:pt>
                <c:pt idx="3">
                  <c:v>43.5</c:v>
                </c:pt>
                <c:pt idx="4">
                  <c:v>45.02</c:v>
                </c:pt>
              </c:numCache>
            </c:numRef>
          </c:val>
          <c:extLst>
            <c:ext xmlns:c16="http://schemas.microsoft.com/office/drawing/2014/chart" uri="{C3380CC4-5D6E-409C-BE32-E72D297353CC}">
              <c16:uniqueId val="{00000000-F61E-4154-9A5A-8DA01EAC5AE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F61E-4154-9A5A-8DA01EAC5AE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11.37</c:v>
                </c:pt>
                <c:pt idx="1">
                  <c:v>12.18</c:v>
                </c:pt>
                <c:pt idx="2">
                  <c:v>12.58</c:v>
                </c:pt>
                <c:pt idx="3">
                  <c:v>13.42</c:v>
                </c:pt>
                <c:pt idx="4">
                  <c:v>14.26</c:v>
                </c:pt>
              </c:numCache>
            </c:numRef>
          </c:val>
          <c:extLst>
            <c:ext xmlns:c16="http://schemas.microsoft.com/office/drawing/2014/chart" uri="{C3380CC4-5D6E-409C-BE32-E72D297353CC}">
              <c16:uniqueId val="{00000000-FE1A-4E03-91DC-D0A956901A1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FE1A-4E03-91DC-D0A956901A1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C6-4605-BA3D-ED166ADC335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38C6-4605-BA3D-ED166ADC335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371.05</c:v>
                </c:pt>
                <c:pt idx="1">
                  <c:v>437.16</c:v>
                </c:pt>
                <c:pt idx="2">
                  <c:v>411.48</c:v>
                </c:pt>
                <c:pt idx="3">
                  <c:v>465.79</c:v>
                </c:pt>
                <c:pt idx="4">
                  <c:v>385.37</c:v>
                </c:pt>
              </c:numCache>
            </c:numRef>
          </c:val>
          <c:extLst>
            <c:ext xmlns:c16="http://schemas.microsoft.com/office/drawing/2014/chart" uri="{C3380CC4-5D6E-409C-BE32-E72D297353CC}">
              <c16:uniqueId val="{00000000-DB7C-455D-AA35-280C941E4B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DB7C-455D-AA35-280C941E4B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607.38</c:v>
                </c:pt>
                <c:pt idx="1">
                  <c:v>602.04999999999995</c:v>
                </c:pt>
                <c:pt idx="2">
                  <c:v>639.66999999999996</c:v>
                </c:pt>
                <c:pt idx="3">
                  <c:v>614.72</c:v>
                </c:pt>
                <c:pt idx="4">
                  <c:v>582.1</c:v>
                </c:pt>
              </c:numCache>
            </c:numRef>
          </c:val>
          <c:extLst>
            <c:ext xmlns:c16="http://schemas.microsoft.com/office/drawing/2014/chart" uri="{C3380CC4-5D6E-409C-BE32-E72D297353CC}">
              <c16:uniqueId val="{00000000-3A43-466D-A96D-68F6424B158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3A43-466D-A96D-68F6424B158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96.23</c:v>
                </c:pt>
                <c:pt idx="1">
                  <c:v>92.32</c:v>
                </c:pt>
                <c:pt idx="2">
                  <c:v>90.28</c:v>
                </c:pt>
                <c:pt idx="3">
                  <c:v>97.38</c:v>
                </c:pt>
                <c:pt idx="4">
                  <c:v>99.93</c:v>
                </c:pt>
              </c:numCache>
            </c:numRef>
          </c:val>
          <c:extLst>
            <c:ext xmlns:c16="http://schemas.microsoft.com/office/drawing/2014/chart" uri="{C3380CC4-5D6E-409C-BE32-E72D297353CC}">
              <c16:uniqueId val="{00000000-E314-458E-8513-3709830FD45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E314-458E-8513-3709830FD45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129.28</c:v>
                </c:pt>
                <c:pt idx="1">
                  <c:v>134.59</c:v>
                </c:pt>
                <c:pt idx="2">
                  <c:v>137.49</c:v>
                </c:pt>
                <c:pt idx="3">
                  <c:v>127.73</c:v>
                </c:pt>
                <c:pt idx="4">
                  <c:v>123.96</c:v>
                </c:pt>
              </c:numCache>
            </c:numRef>
          </c:val>
          <c:extLst>
            <c:ext xmlns:c16="http://schemas.microsoft.com/office/drawing/2014/chart" uri="{C3380CC4-5D6E-409C-BE32-E72D297353CC}">
              <c16:uniqueId val="{00000000-2821-4372-9490-CF50BA4F365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2821-4372-9490-CF50BA4F365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京都府　亀岡市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87847</v>
      </c>
      <c r="AM8" s="61"/>
      <c r="AN8" s="61"/>
      <c r="AO8" s="61"/>
      <c r="AP8" s="61"/>
      <c r="AQ8" s="61"/>
      <c r="AR8" s="61"/>
      <c r="AS8" s="61"/>
      <c r="AT8" s="52">
        <f>データ!$S$6</f>
        <v>224.8</v>
      </c>
      <c r="AU8" s="53"/>
      <c r="AV8" s="53"/>
      <c r="AW8" s="53"/>
      <c r="AX8" s="53"/>
      <c r="AY8" s="53"/>
      <c r="AZ8" s="53"/>
      <c r="BA8" s="53"/>
      <c r="BB8" s="54">
        <f>データ!$T$6</f>
        <v>390.78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71.97</v>
      </c>
      <c r="J10" s="53"/>
      <c r="K10" s="53"/>
      <c r="L10" s="53"/>
      <c r="M10" s="53"/>
      <c r="N10" s="53"/>
      <c r="O10" s="64"/>
      <c r="P10" s="54">
        <f>データ!$P$6</f>
        <v>97.99</v>
      </c>
      <c r="Q10" s="54"/>
      <c r="R10" s="54"/>
      <c r="S10" s="54"/>
      <c r="T10" s="54"/>
      <c r="U10" s="54"/>
      <c r="V10" s="54"/>
      <c r="W10" s="61">
        <f>データ!$Q$6</f>
        <v>2310</v>
      </c>
      <c r="X10" s="61"/>
      <c r="Y10" s="61"/>
      <c r="Z10" s="61"/>
      <c r="AA10" s="61"/>
      <c r="AB10" s="61"/>
      <c r="AC10" s="61"/>
      <c r="AD10" s="2"/>
      <c r="AE10" s="2"/>
      <c r="AF10" s="2"/>
      <c r="AG10" s="2"/>
      <c r="AH10" s="4"/>
      <c r="AI10" s="4"/>
      <c r="AJ10" s="4"/>
      <c r="AK10" s="4"/>
      <c r="AL10" s="61">
        <f>データ!$U$6</f>
        <v>85977</v>
      </c>
      <c r="AM10" s="61"/>
      <c r="AN10" s="61"/>
      <c r="AO10" s="61"/>
      <c r="AP10" s="61"/>
      <c r="AQ10" s="61"/>
      <c r="AR10" s="61"/>
      <c r="AS10" s="61"/>
      <c r="AT10" s="52">
        <f>データ!$V$6</f>
        <v>78.7</v>
      </c>
      <c r="AU10" s="53"/>
      <c r="AV10" s="53"/>
      <c r="AW10" s="53"/>
      <c r="AX10" s="53"/>
      <c r="AY10" s="53"/>
      <c r="AZ10" s="53"/>
      <c r="BA10" s="53"/>
      <c r="BB10" s="54">
        <f>データ!$W$6</f>
        <v>1092.47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112</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0"/>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0"/>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0"/>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0"/>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0"/>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0"/>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0"/>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0"/>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0"/>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0"/>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0"/>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0"/>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0"/>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0"/>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0"/>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0"/>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0"/>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0"/>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0"/>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0"/>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0"/>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0"/>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0"/>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0"/>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0"/>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0"/>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0"/>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0"/>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1" t="s">
        <v>110</v>
      </c>
      <c r="BM47" s="92"/>
      <c r="BN47" s="92"/>
      <c r="BO47" s="92"/>
      <c r="BP47" s="92"/>
      <c r="BQ47" s="92"/>
      <c r="BR47" s="92"/>
      <c r="BS47" s="92"/>
      <c r="BT47" s="92"/>
      <c r="BU47" s="92"/>
      <c r="BV47" s="92"/>
      <c r="BW47" s="92"/>
      <c r="BX47" s="92"/>
      <c r="BY47" s="92"/>
      <c r="BZ47" s="9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1"/>
      <c r="BM48" s="92"/>
      <c r="BN48" s="92"/>
      <c r="BO48" s="92"/>
      <c r="BP48" s="92"/>
      <c r="BQ48" s="92"/>
      <c r="BR48" s="92"/>
      <c r="BS48" s="92"/>
      <c r="BT48" s="92"/>
      <c r="BU48" s="92"/>
      <c r="BV48" s="92"/>
      <c r="BW48" s="92"/>
      <c r="BX48" s="92"/>
      <c r="BY48" s="92"/>
      <c r="BZ48" s="9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1"/>
      <c r="BM49" s="92"/>
      <c r="BN49" s="92"/>
      <c r="BO49" s="92"/>
      <c r="BP49" s="92"/>
      <c r="BQ49" s="92"/>
      <c r="BR49" s="92"/>
      <c r="BS49" s="92"/>
      <c r="BT49" s="92"/>
      <c r="BU49" s="92"/>
      <c r="BV49" s="92"/>
      <c r="BW49" s="92"/>
      <c r="BX49" s="92"/>
      <c r="BY49" s="92"/>
      <c r="BZ49" s="9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1"/>
      <c r="BM50" s="92"/>
      <c r="BN50" s="92"/>
      <c r="BO50" s="92"/>
      <c r="BP50" s="92"/>
      <c r="BQ50" s="92"/>
      <c r="BR50" s="92"/>
      <c r="BS50" s="92"/>
      <c r="BT50" s="92"/>
      <c r="BU50" s="92"/>
      <c r="BV50" s="92"/>
      <c r="BW50" s="92"/>
      <c r="BX50" s="92"/>
      <c r="BY50" s="92"/>
      <c r="BZ50" s="9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1"/>
      <c r="BM51" s="92"/>
      <c r="BN51" s="92"/>
      <c r="BO51" s="92"/>
      <c r="BP51" s="92"/>
      <c r="BQ51" s="92"/>
      <c r="BR51" s="92"/>
      <c r="BS51" s="92"/>
      <c r="BT51" s="92"/>
      <c r="BU51" s="92"/>
      <c r="BV51" s="92"/>
      <c r="BW51" s="92"/>
      <c r="BX51" s="92"/>
      <c r="BY51" s="92"/>
      <c r="BZ51" s="9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1"/>
      <c r="BM52" s="92"/>
      <c r="BN52" s="92"/>
      <c r="BO52" s="92"/>
      <c r="BP52" s="92"/>
      <c r="BQ52" s="92"/>
      <c r="BR52" s="92"/>
      <c r="BS52" s="92"/>
      <c r="BT52" s="92"/>
      <c r="BU52" s="92"/>
      <c r="BV52" s="92"/>
      <c r="BW52" s="92"/>
      <c r="BX52" s="92"/>
      <c r="BY52" s="92"/>
      <c r="BZ52" s="9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1"/>
      <c r="BM53" s="92"/>
      <c r="BN53" s="92"/>
      <c r="BO53" s="92"/>
      <c r="BP53" s="92"/>
      <c r="BQ53" s="92"/>
      <c r="BR53" s="92"/>
      <c r="BS53" s="92"/>
      <c r="BT53" s="92"/>
      <c r="BU53" s="92"/>
      <c r="BV53" s="92"/>
      <c r="BW53" s="92"/>
      <c r="BX53" s="92"/>
      <c r="BY53" s="92"/>
      <c r="BZ53" s="9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1"/>
      <c r="BM54" s="92"/>
      <c r="BN54" s="92"/>
      <c r="BO54" s="92"/>
      <c r="BP54" s="92"/>
      <c r="BQ54" s="92"/>
      <c r="BR54" s="92"/>
      <c r="BS54" s="92"/>
      <c r="BT54" s="92"/>
      <c r="BU54" s="92"/>
      <c r="BV54" s="92"/>
      <c r="BW54" s="92"/>
      <c r="BX54" s="92"/>
      <c r="BY54" s="92"/>
      <c r="BZ54" s="9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1"/>
      <c r="BM55" s="92"/>
      <c r="BN55" s="92"/>
      <c r="BO55" s="92"/>
      <c r="BP55" s="92"/>
      <c r="BQ55" s="92"/>
      <c r="BR55" s="92"/>
      <c r="BS55" s="92"/>
      <c r="BT55" s="92"/>
      <c r="BU55" s="92"/>
      <c r="BV55" s="92"/>
      <c r="BW55" s="92"/>
      <c r="BX55" s="92"/>
      <c r="BY55" s="92"/>
      <c r="BZ55" s="9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1"/>
      <c r="BM56" s="92"/>
      <c r="BN56" s="92"/>
      <c r="BO56" s="92"/>
      <c r="BP56" s="92"/>
      <c r="BQ56" s="92"/>
      <c r="BR56" s="92"/>
      <c r="BS56" s="92"/>
      <c r="BT56" s="92"/>
      <c r="BU56" s="92"/>
      <c r="BV56" s="92"/>
      <c r="BW56" s="92"/>
      <c r="BX56" s="92"/>
      <c r="BY56" s="92"/>
      <c r="BZ56" s="9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1"/>
      <c r="BM57" s="92"/>
      <c r="BN57" s="92"/>
      <c r="BO57" s="92"/>
      <c r="BP57" s="92"/>
      <c r="BQ57" s="92"/>
      <c r="BR57" s="92"/>
      <c r="BS57" s="92"/>
      <c r="BT57" s="92"/>
      <c r="BU57" s="92"/>
      <c r="BV57" s="92"/>
      <c r="BW57" s="92"/>
      <c r="BX57" s="92"/>
      <c r="BY57" s="92"/>
      <c r="BZ57" s="9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1"/>
      <c r="BM58" s="92"/>
      <c r="BN58" s="92"/>
      <c r="BO58" s="92"/>
      <c r="BP58" s="92"/>
      <c r="BQ58" s="92"/>
      <c r="BR58" s="92"/>
      <c r="BS58" s="92"/>
      <c r="BT58" s="92"/>
      <c r="BU58" s="92"/>
      <c r="BV58" s="92"/>
      <c r="BW58" s="92"/>
      <c r="BX58" s="92"/>
      <c r="BY58" s="92"/>
      <c r="BZ58" s="9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1"/>
      <c r="BM59" s="92"/>
      <c r="BN59" s="92"/>
      <c r="BO59" s="92"/>
      <c r="BP59" s="92"/>
      <c r="BQ59" s="92"/>
      <c r="BR59" s="92"/>
      <c r="BS59" s="92"/>
      <c r="BT59" s="92"/>
      <c r="BU59" s="92"/>
      <c r="BV59" s="92"/>
      <c r="BW59" s="92"/>
      <c r="BX59" s="92"/>
      <c r="BY59" s="92"/>
      <c r="BZ59" s="93"/>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1"/>
      <c r="BM60" s="92"/>
      <c r="BN60" s="92"/>
      <c r="BO60" s="92"/>
      <c r="BP60" s="92"/>
      <c r="BQ60" s="92"/>
      <c r="BR60" s="92"/>
      <c r="BS60" s="92"/>
      <c r="BT60" s="92"/>
      <c r="BU60" s="92"/>
      <c r="BV60" s="92"/>
      <c r="BW60" s="92"/>
      <c r="BX60" s="92"/>
      <c r="BY60" s="92"/>
      <c r="BZ60" s="93"/>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1"/>
      <c r="BM61" s="92"/>
      <c r="BN61" s="92"/>
      <c r="BO61" s="92"/>
      <c r="BP61" s="92"/>
      <c r="BQ61" s="92"/>
      <c r="BR61" s="92"/>
      <c r="BS61" s="92"/>
      <c r="BT61" s="92"/>
      <c r="BU61" s="92"/>
      <c r="BV61" s="92"/>
      <c r="BW61" s="92"/>
      <c r="BX61" s="92"/>
      <c r="BY61" s="92"/>
      <c r="BZ61" s="9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1"/>
      <c r="BM62" s="92"/>
      <c r="BN62" s="92"/>
      <c r="BO62" s="92"/>
      <c r="BP62" s="92"/>
      <c r="BQ62" s="92"/>
      <c r="BR62" s="92"/>
      <c r="BS62" s="92"/>
      <c r="BT62" s="92"/>
      <c r="BU62" s="92"/>
      <c r="BV62" s="92"/>
      <c r="BW62" s="92"/>
      <c r="BX62" s="92"/>
      <c r="BY62" s="92"/>
      <c r="BZ62" s="9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4"/>
      <c r="BM63" s="95"/>
      <c r="BN63" s="95"/>
      <c r="BO63" s="95"/>
      <c r="BP63" s="95"/>
      <c r="BQ63" s="95"/>
      <c r="BR63" s="95"/>
      <c r="BS63" s="95"/>
      <c r="BT63" s="95"/>
      <c r="BU63" s="95"/>
      <c r="BV63" s="95"/>
      <c r="BW63" s="95"/>
      <c r="BX63" s="95"/>
      <c r="BY63" s="95"/>
      <c r="BZ63" s="9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ffkjCpmJjSHUdhICK1cH4dDhWfW9MvDI15tL+Frw3v5EazqfDBuwInbVEovrJY5wDKaWBt+0JPtuamUfhEcyA==" saltValue="11LY/Wt0KSji9zYsHSSyH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8" t="s">
        <v>50</v>
      </c>
      <c r="I3" s="99"/>
      <c r="J3" s="99"/>
      <c r="K3" s="99"/>
      <c r="L3" s="99"/>
      <c r="M3" s="99"/>
      <c r="N3" s="99"/>
      <c r="O3" s="99"/>
      <c r="P3" s="99"/>
      <c r="Q3" s="99"/>
      <c r="R3" s="99"/>
      <c r="S3" s="99"/>
      <c r="T3" s="99"/>
      <c r="U3" s="99"/>
      <c r="V3" s="99"/>
      <c r="W3" s="100"/>
      <c r="X3" s="104" t="s">
        <v>51</v>
      </c>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t="s">
        <v>52</v>
      </c>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row>
    <row r="4" spans="1:144" x14ac:dyDescent="0.15">
      <c r="A4" s="29" t="s">
        <v>53</v>
      </c>
      <c r="B4" s="31"/>
      <c r="C4" s="31"/>
      <c r="D4" s="31"/>
      <c r="E4" s="31"/>
      <c r="F4" s="31"/>
      <c r="G4" s="31"/>
      <c r="H4" s="101"/>
      <c r="I4" s="102"/>
      <c r="J4" s="102"/>
      <c r="K4" s="102"/>
      <c r="L4" s="102"/>
      <c r="M4" s="102"/>
      <c r="N4" s="102"/>
      <c r="O4" s="102"/>
      <c r="P4" s="102"/>
      <c r="Q4" s="102"/>
      <c r="R4" s="102"/>
      <c r="S4" s="102"/>
      <c r="T4" s="102"/>
      <c r="U4" s="102"/>
      <c r="V4" s="102"/>
      <c r="W4" s="103"/>
      <c r="X4" s="97" t="s">
        <v>54</v>
      </c>
      <c r="Y4" s="97"/>
      <c r="Z4" s="97"/>
      <c r="AA4" s="97"/>
      <c r="AB4" s="97"/>
      <c r="AC4" s="97"/>
      <c r="AD4" s="97"/>
      <c r="AE4" s="97"/>
      <c r="AF4" s="97"/>
      <c r="AG4" s="97"/>
      <c r="AH4" s="97"/>
      <c r="AI4" s="97" t="s">
        <v>55</v>
      </c>
      <c r="AJ4" s="97"/>
      <c r="AK4" s="97"/>
      <c r="AL4" s="97"/>
      <c r="AM4" s="97"/>
      <c r="AN4" s="97"/>
      <c r="AO4" s="97"/>
      <c r="AP4" s="97"/>
      <c r="AQ4" s="97"/>
      <c r="AR4" s="97"/>
      <c r="AS4" s="97"/>
      <c r="AT4" s="97" t="s">
        <v>56</v>
      </c>
      <c r="AU4" s="97"/>
      <c r="AV4" s="97"/>
      <c r="AW4" s="97"/>
      <c r="AX4" s="97"/>
      <c r="AY4" s="97"/>
      <c r="AZ4" s="97"/>
      <c r="BA4" s="97"/>
      <c r="BB4" s="97"/>
      <c r="BC4" s="97"/>
      <c r="BD4" s="97"/>
      <c r="BE4" s="97" t="s">
        <v>57</v>
      </c>
      <c r="BF4" s="97"/>
      <c r="BG4" s="97"/>
      <c r="BH4" s="97"/>
      <c r="BI4" s="97"/>
      <c r="BJ4" s="97"/>
      <c r="BK4" s="97"/>
      <c r="BL4" s="97"/>
      <c r="BM4" s="97"/>
      <c r="BN4" s="97"/>
      <c r="BO4" s="97"/>
      <c r="BP4" s="97" t="s">
        <v>58</v>
      </c>
      <c r="BQ4" s="97"/>
      <c r="BR4" s="97"/>
      <c r="BS4" s="97"/>
      <c r="BT4" s="97"/>
      <c r="BU4" s="97"/>
      <c r="BV4" s="97"/>
      <c r="BW4" s="97"/>
      <c r="BX4" s="97"/>
      <c r="BY4" s="97"/>
      <c r="BZ4" s="97"/>
      <c r="CA4" s="97" t="s">
        <v>59</v>
      </c>
      <c r="CB4" s="97"/>
      <c r="CC4" s="97"/>
      <c r="CD4" s="97"/>
      <c r="CE4" s="97"/>
      <c r="CF4" s="97"/>
      <c r="CG4" s="97"/>
      <c r="CH4" s="97"/>
      <c r="CI4" s="97"/>
      <c r="CJ4" s="97"/>
      <c r="CK4" s="97"/>
      <c r="CL4" s="97" t="s">
        <v>60</v>
      </c>
      <c r="CM4" s="97"/>
      <c r="CN4" s="97"/>
      <c r="CO4" s="97"/>
      <c r="CP4" s="97"/>
      <c r="CQ4" s="97"/>
      <c r="CR4" s="97"/>
      <c r="CS4" s="97"/>
      <c r="CT4" s="97"/>
      <c r="CU4" s="97"/>
      <c r="CV4" s="97"/>
      <c r="CW4" s="97" t="s">
        <v>61</v>
      </c>
      <c r="CX4" s="97"/>
      <c r="CY4" s="97"/>
      <c r="CZ4" s="97"/>
      <c r="DA4" s="97"/>
      <c r="DB4" s="97"/>
      <c r="DC4" s="97"/>
      <c r="DD4" s="97"/>
      <c r="DE4" s="97"/>
      <c r="DF4" s="97"/>
      <c r="DG4" s="97"/>
      <c r="DH4" s="97" t="s">
        <v>62</v>
      </c>
      <c r="DI4" s="97"/>
      <c r="DJ4" s="97"/>
      <c r="DK4" s="97"/>
      <c r="DL4" s="97"/>
      <c r="DM4" s="97"/>
      <c r="DN4" s="97"/>
      <c r="DO4" s="97"/>
      <c r="DP4" s="97"/>
      <c r="DQ4" s="97"/>
      <c r="DR4" s="97"/>
      <c r="DS4" s="97" t="s">
        <v>63</v>
      </c>
      <c r="DT4" s="97"/>
      <c r="DU4" s="97"/>
      <c r="DV4" s="97"/>
      <c r="DW4" s="97"/>
      <c r="DX4" s="97"/>
      <c r="DY4" s="97"/>
      <c r="DZ4" s="97"/>
      <c r="EA4" s="97"/>
      <c r="EB4" s="97"/>
      <c r="EC4" s="97"/>
      <c r="ED4" s="97" t="s">
        <v>64</v>
      </c>
      <c r="EE4" s="97"/>
      <c r="EF4" s="97"/>
      <c r="EG4" s="97"/>
      <c r="EH4" s="97"/>
      <c r="EI4" s="97"/>
      <c r="EJ4" s="97"/>
      <c r="EK4" s="97"/>
      <c r="EL4" s="97"/>
      <c r="EM4" s="97"/>
      <c r="EN4" s="9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262064</v>
      </c>
      <c r="D6" s="34">
        <f t="shared" si="3"/>
        <v>46</v>
      </c>
      <c r="E6" s="34">
        <f t="shared" si="3"/>
        <v>1</v>
      </c>
      <c r="F6" s="34">
        <f t="shared" si="3"/>
        <v>0</v>
      </c>
      <c r="G6" s="34">
        <f t="shared" si="3"/>
        <v>1</v>
      </c>
      <c r="H6" s="34" t="str">
        <f t="shared" si="3"/>
        <v>京都府　亀岡市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71.97</v>
      </c>
      <c r="P6" s="35">
        <f t="shared" si="3"/>
        <v>97.99</v>
      </c>
      <c r="Q6" s="35">
        <f t="shared" si="3"/>
        <v>2310</v>
      </c>
      <c r="R6" s="35">
        <f t="shared" si="3"/>
        <v>87847</v>
      </c>
      <c r="S6" s="35">
        <f t="shared" si="3"/>
        <v>224.8</v>
      </c>
      <c r="T6" s="35">
        <f t="shared" si="3"/>
        <v>390.78</v>
      </c>
      <c r="U6" s="35">
        <f t="shared" si="3"/>
        <v>85977</v>
      </c>
      <c r="V6" s="35">
        <f t="shared" si="3"/>
        <v>78.7</v>
      </c>
      <c r="W6" s="35">
        <f t="shared" si="3"/>
        <v>1092.47</v>
      </c>
      <c r="X6" s="36">
        <f>IF(X7="",NA(),X7)</f>
        <v>109.12</v>
      </c>
      <c r="Y6" s="36">
        <f t="shared" ref="Y6:AG6" si="4">IF(Y7="",NA(),Y7)</f>
        <v>106.05</v>
      </c>
      <c r="Z6" s="36">
        <f t="shared" si="4"/>
        <v>104.18</v>
      </c>
      <c r="AA6" s="36">
        <f t="shared" si="4"/>
        <v>108.89</v>
      </c>
      <c r="AB6" s="36">
        <f t="shared" si="4"/>
        <v>111.87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371.05</v>
      </c>
      <c r="AU6" s="36">
        <f t="shared" ref="AU6:BC6" si="6">IF(AU7="",NA(),AU7)</f>
        <v>437.16</v>
      </c>
      <c r="AV6" s="36">
        <f t="shared" si="6"/>
        <v>411.48</v>
      </c>
      <c r="AW6" s="36">
        <f t="shared" si="6"/>
        <v>465.79</v>
      </c>
      <c r="AX6" s="36">
        <f t="shared" si="6"/>
        <v>385.37</v>
      </c>
      <c r="AY6" s="36">
        <f t="shared" si="6"/>
        <v>357.82</v>
      </c>
      <c r="AZ6" s="36">
        <f t="shared" si="6"/>
        <v>355.5</v>
      </c>
      <c r="BA6" s="36">
        <f t="shared" si="6"/>
        <v>349.83</v>
      </c>
      <c r="BB6" s="36">
        <f t="shared" si="6"/>
        <v>360.86</v>
      </c>
      <c r="BC6" s="36">
        <f t="shared" si="6"/>
        <v>350.79</v>
      </c>
      <c r="BD6" s="35" t="str">
        <f>IF(BD7="","",IF(BD7="-","【-】","【"&amp;SUBSTITUTE(TEXT(BD7,"#,##0.00"),"-","△")&amp;"】"))</f>
        <v>【260.31】</v>
      </c>
      <c r="BE6" s="36">
        <f>IF(BE7="",NA(),BE7)</f>
        <v>607.38</v>
      </c>
      <c r="BF6" s="36">
        <f t="shared" ref="BF6:BN6" si="7">IF(BF7="",NA(),BF7)</f>
        <v>602.04999999999995</v>
      </c>
      <c r="BG6" s="36">
        <f t="shared" si="7"/>
        <v>639.66999999999996</v>
      </c>
      <c r="BH6" s="36">
        <f t="shared" si="7"/>
        <v>614.72</v>
      </c>
      <c r="BI6" s="36">
        <f t="shared" si="7"/>
        <v>582.1</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96.23</v>
      </c>
      <c r="BQ6" s="36">
        <f t="shared" ref="BQ6:BY6" si="8">IF(BQ7="",NA(),BQ7)</f>
        <v>92.32</v>
      </c>
      <c r="BR6" s="36">
        <f t="shared" si="8"/>
        <v>90.28</v>
      </c>
      <c r="BS6" s="36">
        <f t="shared" si="8"/>
        <v>97.38</v>
      </c>
      <c r="BT6" s="36">
        <f t="shared" si="8"/>
        <v>99.93</v>
      </c>
      <c r="BU6" s="36">
        <f t="shared" si="8"/>
        <v>106.01</v>
      </c>
      <c r="BV6" s="36">
        <f t="shared" si="8"/>
        <v>104.57</v>
      </c>
      <c r="BW6" s="36">
        <f t="shared" si="8"/>
        <v>103.54</v>
      </c>
      <c r="BX6" s="36">
        <f t="shared" si="8"/>
        <v>103.32</v>
      </c>
      <c r="BY6" s="36">
        <f t="shared" si="8"/>
        <v>100.85</v>
      </c>
      <c r="BZ6" s="35" t="str">
        <f>IF(BZ7="","",IF(BZ7="-","【-】","【"&amp;SUBSTITUTE(TEXT(BZ7,"#,##0.00"),"-","△")&amp;"】"))</f>
        <v>【100.05】</v>
      </c>
      <c r="CA6" s="36">
        <f>IF(CA7="",NA(),CA7)</f>
        <v>129.28</v>
      </c>
      <c r="CB6" s="36">
        <f t="shared" ref="CB6:CJ6" si="9">IF(CB7="",NA(),CB7)</f>
        <v>134.59</v>
      </c>
      <c r="CC6" s="36">
        <f t="shared" si="9"/>
        <v>137.49</v>
      </c>
      <c r="CD6" s="36">
        <f t="shared" si="9"/>
        <v>127.73</v>
      </c>
      <c r="CE6" s="36">
        <f t="shared" si="9"/>
        <v>123.96</v>
      </c>
      <c r="CF6" s="36">
        <f t="shared" si="9"/>
        <v>162.24</v>
      </c>
      <c r="CG6" s="36">
        <f t="shared" si="9"/>
        <v>165.47</v>
      </c>
      <c r="CH6" s="36">
        <f t="shared" si="9"/>
        <v>167.46</v>
      </c>
      <c r="CI6" s="36">
        <f t="shared" si="9"/>
        <v>168.56</v>
      </c>
      <c r="CJ6" s="36">
        <f t="shared" si="9"/>
        <v>167.1</v>
      </c>
      <c r="CK6" s="35" t="str">
        <f>IF(CK7="","",IF(CK7="-","【-】","【"&amp;SUBSTITUTE(TEXT(CK7,"#,##0.00"),"-","△")&amp;"】"))</f>
        <v>【166.40】</v>
      </c>
      <c r="CL6" s="36">
        <f>IF(CL7="",NA(),CL7)</f>
        <v>49.93</v>
      </c>
      <c r="CM6" s="36">
        <f t="shared" ref="CM6:CU6" si="10">IF(CM7="",NA(),CM7)</f>
        <v>49.14</v>
      </c>
      <c r="CN6" s="36">
        <f t="shared" si="10"/>
        <v>52.34</v>
      </c>
      <c r="CO6" s="36">
        <f t="shared" si="10"/>
        <v>51.61</v>
      </c>
      <c r="CP6" s="36">
        <f t="shared" si="10"/>
        <v>52.64</v>
      </c>
      <c r="CQ6" s="36">
        <f t="shared" si="10"/>
        <v>59.11</v>
      </c>
      <c r="CR6" s="36">
        <f t="shared" si="10"/>
        <v>59.74</v>
      </c>
      <c r="CS6" s="36">
        <f t="shared" si="10"/>
        <v>59.46</v>
      </c>
      <c r="CT6" s="36">
        <f t="shared" si="10"/>
        <v>59.51</v>
      </c>
      <c r="CU6" s="36">
        <f t="shared" si="10"/>
        <v>59.91</v>
      </c>
      <c r="CV6" s="35" t="str">
        <f>IF(CV7="","",IF(CV7="-","【-】","【"&amp;SUBSTITUTE(TEXT(CV7,"#,##0.00"),"-","△")&amp;"】"))</f>
        <v>【60.69】</v>
      </c>
      <c r="CW6" s="36">
        <f>IF(CW7="",NA(),CW7)</f>
        <v>88.42</v>
      </c>
      <c r="CX6" s="36">
        <f t="shared" ref="CX6:DF6" si="11">IF(CX7="",NA(),CX7)</f>
        <v>88.66</v>
      </c>
      <c r="CY6" s="36">
        <f t="shared" si="11"/>
        <v>88.73</v>
      </c>
      <c r="CZ6" s="36">
        <f t="shared" si="11"/>
        <v>89.2</v>
      </c>
      <c r="DA6" s="36">
        <f t="shared" si="11"/>
        <v>88.98</v>
      </c>
      <c r="DB6" s="36">
        <f t="shared" si="11"/>
        <v>87.91</v>
      </c>
      <c r="DC6" s="36">
        <f t="shared" si="11"/>
        <v>87.28</v>
      </c>
      <c r="DD6" s="36">
        <f t="shared" si="11"/>
        <v>87.41</v>
      </c>
      <c r="DE6" s="36">
        <f t="shared" si="11"/>
        <v>87.08</v>
      </c>
      <c r="DF6" s="36">
        <f t="shared" si="11"/>
        <v>87.26</v>
      </c>
      <c r="DG6" s="35" t="str">
        <f>IF(DG7="","",IF(DG7="-","【-】","【"&amp;SUBSTITUTE(TEXT(DG7,"#,##0.00"),"-","△")&amp;"】"))</f>
        <v>【89.82】</v>
      </c>
      <c r="DH6" s="36">
        <f>IF(DH7="",NA(),DH7)</f>
        <v>42.87</v>
      </c>
      <c r="DI6" s="36">
        <f t="shared" ref="DI6:DQ6" si="12">IF(DI7="",NA(),DI7)</f>
        <v>43.91</v>
      </c>
      <c r="DJ6" s="36">
        <f t="shared" si="12"/>
        <v>42.11</v>
      </c>
      <c r="DK6" s="36">
        <f t="shared" si="12"/>
        <v>43.5</v>
      </c>
      <c r="DL6" s="36">
        <f t="shared" si="12"/>
        <v>45.02</v>
      </c>
      <c r="DM6" s="36">
        <f t="shared" si="12"/>
        <v>46.88</v>
      </c>
      <c r="DN6" s="36">
        <f t="shared" si="12"/>
        <v>46.94</v>
      </c>
      <c r="DO6" s="36">
        <f t="shared" si="12"/>
        <v>47.62</v>
      </c>
      <c r="DP6" s="36">
        <f t="shared" si="12"/>
        <v>48.55</v>
      </c>
      <c r="DQ6" s="36">
        <f t="shared" si="12"/>
        <v>49.2</v>
      </c>
      <c r="DR6" s="35" t="str">
        <f>IF(DR7="","",IF(DR7="-","【-】","【"&amp;SUBSTITUTE(TEXT(DR7,"#,##0.00"),"-","△")&amp;"】"))</f>
        <v>【50.19】</v>
      </c>
      <c r="DS6" s="36">
        <f>IF(DS7="",NA(),DS7)</f>
        <v>11.37</v>
      </c>
      <c r="DT6" s="36">
        <f t="shared" ref="DT6:EB6" si="13">IF(DT7="",NA(),DT7)</f>
        <v>12.18</v>
      </c>
      <c r="DU6" s="36">
        <f t="shared" si="13"/>
        <v>12.58</v>
      </c>
      <c r="DV6" s="36">
        <f t="shared" si="13"/>
        <v>13.42</v>
      </c>
      <c r="DW6" s="36">
        <f t="shared" si="13"/>
        <v>14.26</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0.31</v>
      </c>
      <c r="EE6" s="36">
        <f t="shared" ref="EE6:EM6" si="14">IF(EE7="",NA(),EE7)</f>
        <v>0.5</v>
      </c>
      <c r="EF6" s="36">
        <f t="shared" si="14"/>
        <v>0.09</v>
      </c>
      <c r="EG6" s="36">
        <f t="shared" si="14"/>
        <v>0.54</v>
      </c>
      <c r="EH6" s="36">
        <f t="shared" si="14"/>
        <v>0.12</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262064</v>
      </c>
      <c r="D7" s="38">
        <v>46</v>
      </c>
      <c r="E7" s="38">
        <v>1</v>
      </c>
      <c r="F7" s="38">
        <v>0</v>
      </c>
      <c r="G7" s="38">
        <v>1</v>
      </c>
      <c r="H7" s="38" t="s">
        <v>93</v>
      </c>
      <c r="I7" s="38" t="s">
        <v>94</v>
      </c>
      <c r="J7" s="38" t="s">
        <v>95</v>
      </c>
      <c r="K7" s="38" t="s">
        <v>96</v>
      </c>
      <c r="L7" s="38" t="s">
        <v>97</v>
      </c>
      <c r="M7" s="38" t="s">
        <v>98</v>
      </c>
      <c r="N7" s="39" t="s">
        <v>99</v>
      </c>
      <c r="O7" s="39">
        <v>71.97</v>
      </c>
      <c r="P7" s="39">
        <v>97.99</v>
      </c>
      <c r="Q7" s="39">
        <v>2310</v>
      </c>
      <c r="R7" s="39">
        <v>87847</v>
      </c>
      <c r="S7" s="39">
        <v>224.8</v>
      </c>
      <c r="T7" s="39">
        <v>390.78</v>
      </c>
      <c r="U7" s="39">
        <v>85977</v>
      </c>
      <c r="V7" s="39">
        <v>78.7</v>
      </c>
      <c r="W7" s="39">
        <v>1092.47</v>
      </c>
      <c r="X7" s="39">
        <v>109.12</v>
      </c>
      <c r="Y7" s="39">
        <v>106.05</v>
      </c>
      <c r="Z7" s="39">
        <v>104.18</v>
      </c>
      <c r="AA7" s="39">
        <v>108.89</v>
      </c>
      <c r="AB7" s="39">
        <v>111.87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371.05</v>
      </c>
      <c r="AU7" s="39">
        <v>437.16</v>
      </c>
      <c r="AV7" s="39">
        <v>411.48</v>
      </c>
      <c r="AW7" s="39">
        <v>465.79</v>
      </c>
      <c r="AX7" s="39">
        <v>385.37</v>
      </c>
      <c r="AY7" s="39">
        <v>357.82</v>
      </c>
      <c r="AZ7" s="39">
        <v>355.5</v>
      </c>
      <c r="BA7" s="39">
        <v>349.83</v>
      </c>
      <c r="BB7" s="39">
        <v>360.86</v>
      </c>
      <c r="BC7" s="39">
        <v>350.79</v>
      </c>
      <c r="BD7" s="39">
        <v>260.31</v>
      </c>
      <c r="BE7" s="39">
        <v>607.38</v>
      </c>
      <c r="BF7" s="39">
        <v>602.04999999999995</v>
      </c>
      <c r="BG7" s="39">
        <v>639.66999999999996</v>
      </c>
      <c r="BH7" s="39">
        <v>614.72</v>
      </c>
      <c r="BI7" s="39">
        <v>582.1</v>
      </c>
      <c r="BJ7" s="39">
        <v>307.45999999999998</v>
      </c>
      <c r="BK7" s="39">
        <v>312.58</v>
      </c>
      <c r="BL7" s="39">
        <v>314.87</v>
      </c>
      <c r="BM7" s="39">
        <v>309.27999999999997</v>
      </c>
      <c r="BN7" s="39">
        <v>322.92</v>
      </c>
      <c r="BO7" s="39">
        <v>275.67</v>
      </c>
      <c r="BP7" s="39">
        <v>96.23</v>
      </c>
      <c r="BQ7" s="39">
        <v>92.32</v>
      </c>
      <c r="BR7" s="39">
        <v>90.28</v>
      </c>
      <c r="BS7" s="39">
        <v>97.38</v>
      </c>
      <c r="BT7" s="39">
        <v>99.93</v>
      </c>
      <c r="BU7" s="39">
        <v>106.01</v>
      </c>
      <c r="BV7" s="39">
        <v>104.57</v>
      </c>
      <c r="BW7" s="39">
        <v>103.54</v>
      </c>
      <c r="BX7" s="39">
        <v>103.32</v>
      </c>
      <c r="BY7" s="39">
        <v>100.85</v>
      </c>
      <c r="BZ7" s="39">
        <v>100.05</v>
      </c>
      <c r="CA7" s="39">
        <v>129.28</v>
      </c>
      <c r="CB7" s="39">
        <v>134.59</v>
      </c>
      <c r="CC7" s="39">
        <v>137.49</v>
      </c>
      <c r="CD7" s="39">
        <v>127.73</v>
      </c>
      <c r="CE7" s="39">
        <v>123.96</v>
      </c>
      <c r="CF7" s="39">
        <v>162.24</v>
      </c>
      <c r="CG7" s="39">
        <v>165.47</v>
      </c>
      <c r="CH7" s="39">
        <v>167.46</v>
      </c>
      <c r="CI7" s="39">
        <v>168.56</v>
      </c>
      <c r="CJ7" s="39">
        <v>167.1</v>
      </c>
      <c r="CK7" s="39">
        <v>166.4</v>
      </c>
      <c r="CL7" s="39">
        <v>49.93</v>
      </c>
      <c r="CM7" s="39">
        <v>49.14</v>
      </c>
      <c r="CN7" s="39">
        <v>52.34</v>
      </c>
      <c r="CO7" s="39">
        <v>51.61</v>
      </c>
      <c r="CP7" s="39">
        <v>52.64</v>
      </c>
      <c r="CQ7" s="39">
        <v>59.11</v>
      </c>
      <c r="CR7" s="39">
        <v>59.74</v>
      </c>
      <c r="CS7" s="39">
        <v>59.46</v>
      </c>
      <c r="CT7" s="39">
        <v>59.51</v>
      </c>
      <c r="CU7" s="39">
        <v>59.91</v>
      </c>
      <c r="CV7" s="39">
        <v>60.69</v>
      </c>
      <c r="CW7" s="39">
        <v>88.42</v>
      </c>
      <c r="CX7" s="39">
        <v>88.66</v>
      </c>
      <c r="CY7" s="39">
        <v>88.73</v>
      </c>
      <c r="CZ7" s="39">
        <v>89.2</v>
      </c>
      <c r="DA7" s="39">
        <v>88.98</v>
      </c>
      <c r="DB7" s="39">
        <v>87.91</v>
      </c>
      <c r="DC7" s="39">
        <v>87.28</v>
      </c>
      <c r="DD7" s="39">
        <v>87.41</v>
      </c>
      <c r="DE7" s="39">
        <v>87.08</v>
      </c>
      <c r="DF7" s="39">
        <v>87.26</v>
      </c>
      <c r="DG7" s="39">
        <v>89.82</v>
      </c>
      <c r="DH7" s="39">
        <v>42.87</v>
      </c>
      <c r="DI7" s="39">
        <v>43.91</v>
      </c>
      <c r="DJ7" s="39">
        <v>42.11</v>
      </c>
      <c r="DK7" s="39">
        <v>43.5</v>
      </c>
      <c r="DL7" s="39">
        <v>45.02</v>
      </c>
      <c r="DM7" s="39">
        <v>46.88</v>
      </c>
      <c r="DN7" s="39">
        <v>46.94</v>
      </c>
      <c r="DO7" s="39">
        <v>47.62</v>
      </c>
      <c r="DP7" s="39">
        <v>48.55</v>
      </c>
      <c r="DQ7" s="39">
        <v>49.2</v>
      </c>
      <c r="DR7" s="39">
        <v>50.19</v>
      </c>
      <c r="DS7" s="39">
        <v>11.37</v>
      </c>
      <c r="DT7" s="39">
        <v>12.18</v>
      </c>
      <c r="DU7" s="39">
        <v>12.58</v>
      </c>
      <c r="DV7" s="39">
        <v>13.42</v>
      </c>
      <c r="DW7" s="39">
        <v>14.26</v>
      </c>
      <c r="DX7" s="39">
        <v>13.39</v>
      </c>
      <c r="DY7" s="39">
        <v>14.48</v>
      </c>
      <c r="DZ7" s="39">
        <v>16.27</v>
      </c>
      <c r="EA7" s="39">
        <v>17.11</v>
      </c>
      <c r="EB7" s="39">
        <v>18.329999999999998</v>
      </c>
      <c r="EC7" s="39">
        <v>20.63</v>
      </c>
      <c r="ED7" s="39">
        <v>0.31</v>
      </c>
      <c r="EE7" s="39">
        <v>0.5</v>
      </c>
      <c r="EF7" s="39">
        <v>0.09</v>
      </c>
      <c r="EG7" s="39">
        <v>0.54</v>
      </c>
      <c r="EH7" s="39">
        <v>0.12</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dcterms:created xsi:type="dcterms:W3CDTF">2021-12-03T06:52:45Z</dcterms:created>
  <dcterms:modified xsi:type="dcterms:W3CDTF">2022-02-18T01:59:45Z</dcterms:modified>
  <cp:category/>
</cp:coreProperties>
</file>