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6 宮津市\"/>
    </mc:Choice>
  </mc:AlternateContent>
  <xr:revisionPtr revIDLastSave="0" documentId="13_ncr:1_{6DCFC580-F4AC-4CD1-9283-C9B5F6E2C4ED}" xr6:coauthVersionLast="36" xr6:coauthVersionMax="36" xr10:uidLastSave="{00000000-0000-0000-0000-000000000000}"/>
  <workbookProtection workbookAlgorithmName="SHA-512" workbookHashValue="U+vxQ04NaEmg9rFBc/2wlnro5TfXwE756eW8iWk+thpMcEC9eqKVJYWd5XjtJhf7tcdJhs4y2KVTvlGdtzI/5g==" workbookSaltValue="CVJnNimRcskFd+EZMBYR2w=="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BZ30" i="4"/>
  <c r="LT76" i="4"/>
  <c r="GQ51" i="4"/>
  <c r="LH30" i="4"/>
  <c r="BZ51" i="4"/>
  <c r="GQ30" i="4"/>
  <c r="IE76" i="4"/>
  <c r="HP76" i="4"/>
  <c r="BG30" i="4"/>
  <c r="AV76" i="4"/>
  <c r="KO51" i="4"/>
  <c r="LE76" i="4"/>
  <c r="FX51" i="4"/>
  <c r="KO30" i="4"/>
  <c r="BG51" i="4"/>
  <c r="FX30" i="4"/>
  <c r="HA76" i="4"/>
  <c r="AN51" i="4"/>
  <c r="FE30" i="4"/>
  <c r="JV30" i="4"/>
  <c r="AN30" i="4"/>
  <c r="KP76" i="4"/>
  <c r="FE51" i="4"/>
  <c r="AG76" i="4"/>
  <c r="JV51" i="4"/>
  <c r="R76" i="4"/>
  <c r="KA76" i="4"/>
  <c r="EL51" i="4"/>
  <c r="JC30" i="4"/>
  <c r="GL76" i="4"/>
  <c r="U51" i="4"/>
  <c r="EL30" i="4"/>
  <c r="U30" i="4"/>
  <c r="JC51" i="4"/>
</calcChain>
</file>

<file path=xl/sharedStrings.xml><?xml version="1.0" encoding="utf-8"?>
<sst xmlns="http://schemas.openxmlformats.org/spreadsheetml/2006/main" count="278" uniqueCount="141">
  <si>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</si>
  <si>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</si>
  <si>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</si>
  <si>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</si>
  <si>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</si>
  <si>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</si>
  <si>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</si>
  <si>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</si>
  <si>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</si>
  <si>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</si>
  <si>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</si>
  <si>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</si>
  <si>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</si>
  <si>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</si>
  <si>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</si>
  <si>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</si>
  <si>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</si>
  <si>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</si>
  <si>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</si>
  <si>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</si>
  <si>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</si>
  <si>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</si>
  <si>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</si>
  <si>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</si>
  <si>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</si>
  <si>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</si>
  <si>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</si>
  <si>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</si>
  <si>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</si>
  <si>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</si>
  <si>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</si>
  <si>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</si>
  <si>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</si>
  <si>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</si>
  <si>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</si>
  <si>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</si>
  <si>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</si>
  <si>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</si>
  <si>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</si>
  <si>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</si>
  <si>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</si>
  <si>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</si>
  <si>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</si>
  <si>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</si>
  <si>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</si>
  <si>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</si>
  <si>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</si>
  <si>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</si>
  <si>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</si>
  <si>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</si>
  <si>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</si>
  <si>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</si>
  <si>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</si>
  <si>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</si>
  <si>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</si>
  <si>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</si>
  <si>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</si>
  <si>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</si>
  <si>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</si>
  <si>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</si>
  <si>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</si>
  <si>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</si>
  <si>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</si>
  <si>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</si>
  <si>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</si>
  <si>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</si>
  <si>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</si>
  <si>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</si>
  <si>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</si>
  <si>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</si>
  <si>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</si>
  <si>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</si>
  <si>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</si>
  <si>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</si>
  <si>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</si>
  <si>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</si>
  <si>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</si>
  <si>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</si>
  <si>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</si>
  <si>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</si>
  <si>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</si>
  <si>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</si>
  <si>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</si>
  <si>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</si>
  <si>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</si>
  <si>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</si>
  <si>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</si>
  <si>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</si>
  <si>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</si>
  <si>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</si>
  <si>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</si>
  <si>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</si>
  <si>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</si>
  <si>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</si>
  <si>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</si>
  <si>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</si>
  <si>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</si>
  <si>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</si>
  <si>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</si>
  <si>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</si>
  <si>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</si>
  <si>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</si>
  <si>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</si>
  <si>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当該値(N-4)</t>
    <phoneticPr fontId="5"/>
  </si>
  <si>
    <t>当該値(N-1)</t>
    <phoneticPr fontId="5"/>
  </si>
  <si>
    <t>当該値(N)</t>
    <phoneticPr fontId="5"/>
  </si>
  <si>
    <t>当該値(N-4)</t>
    <phoneticPr fontId="5"/>
  </si>
  <si>
    <t>当該値(N-3)</t>
    <phoneticPr fontId="5"/>
  </si>
  <si>
    <t>当該値(N-4)</t>
    <phoneticPr fontId="5"/>
  </si>
  <si>
    <t>当該値(N-3)</t>
    <phoneticPr fontId="5"/>
  </si>
  <si>
    <t>当該値(N)</t>
    <phoneticPr fontId="5"/>
  </si>
  <si>
    <t>当該値(N-4)</t>
    <phoneticPr fontId="5"/>
  </si>
  <si>
    <t>当該値(N-2)</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</si>
  <si>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</si>
  <si>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</si>
  <si>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</si>
  <si>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</si>
  <si>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</si>
  <si>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</si>
  <si>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</si>
  <si>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京都府　宮津市</t>
  </si>
  <si>
    <t>天橋立駐車場</t>
  </si>
  <si>
    <t>法非適用</t>
  </si>
  <si>
    <t>駐車場整備事業</t>
  </si>
  <si>
    <t>-</t>
  </si>
  <si>
    <t>Ａ３Ｂ１</t>
  </si>
  <si>
    <t>非設置</t>
  </si>
  <si>
    <t>該当数値なし</t>
  </si>
  <si>
    <t>届出駐車場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</si>
  <si>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</si>
  <si>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</si>
  <si>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</si>
  <si>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</si>
  <si>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</si>
  <si>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</si>
  <si>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</si>
  <si>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</si>
  <si>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全体的に落ち込んではいるが、安定した経営状況は維持できており、公共駐車場としての役割は果たしている。次年度(令和３年度)については、同じ状況下での比較が可能になるので、数字の動向に着目をしていく。</t>
    <rPh sb="1" eb="4">
      <t>ゼンタイテキ</t>
    </rPh>
    <rPh sb="5" eb="6">
      <t>オ</t>
    </rPh>
    <rPh sb="7" eb="8">
      <t>コ</t>
    </rPh>
    <rPh sb="15" eb="17">
      <t>アンテイ</t>
    </rPh>
    <rPh sb="19" eb="21">
      <t>ケイエイ</t>
    </rPh>
    <rPh sb="21" eb="23">
      <t>ジョウキョウ</t>
    </rPh>
    <rPh sb="24" eb="26">
      <t>イジ</t>
    </rPh>
    <rPh sb="32" eb="34">
      <t>コウキョウ</t>
    </rPh>
    <rPh sb="34" eb="37">
      <t>チュウシャジョウ</t>
    </rPh>
    <rPh sb="41" eb="43">
      <t>ヤクワリ</t>
    </rPh>
    <rPh sb="44" eb="45">
      <t>ハ</t>
    </rPh>
    <rPh sb="51" eb="54">
      <t>ジネンド</t>
    </rPh>
    <rPh sb="55" eb="57">
      <t>レイワ</t>
    </rPh>
    <rPh sb="58" eb="60">
      <t>ネンド</t>
    </rPh>
    <rPh sb="67" eb="68">
      <t>オナ</t>
    </rPh>
    <rPh sb="69" eb="72">
      <t>ジョウキョウカ</t>
    </rPh>
    <rPh sb="74" eb="76">
      <t>ヒカク</t>
    </rPh>
    <rPh sb="77" eb="79">
      <t>カノウ</t>
    </rPh>
    <rPh sb="85" eb="87">
      <t>スウジ</t>
    </rPh>
    <rPh sb="88" eb="90">
      <t>ドウコウ</t>
    </rPh>
    <rPh sb="91" eb="93">
      <t>チャクモク</t>
    </rPh>
    <phoneticPr fontId="5"/>
  </si>
  <si>
    <t>　特記事項なし</t>
    <rPh sb="1" eb="3">
      <t>トッキ</t>
    </rPh>
    <rPh sb="3" eb="5">
      <t>ジコウ</t>
    </rPh>
    <phoneticPr fontId="5"/>
  </si>
  <si>
    <t>　稼働率に着目してみると、当駐車場では対前年比約56％に対して、類似施設平均では約74％となっており、類似施設より稼働率が低かったことがうかがえる。GO TO トラベル・市独自観光誘客キャンペーン実施や日本三景「天橋立」が屋外でもあり、比較的観光客が来れやすい条件が揃っていたが、稼働率には直接的に影響しなかったことが分かる。</t>
    <rPh sb="1" eb="3">
      <t>カドウ</t>
    </rPh>
    <rPh sb="3" eb="4">
      <t>リツ</t>
    </rPh>
    <rPh sb="5" eb="7">
      <t>チャクモク</t>
    </rPh>
    <rPh sb="13" eb="14">
      <t>トウ</t>
    </rPh>
    <rPh sb="14" eb="17">
      <t>チュウシャジョウ</t>
    </rPh>
    <rPh sb="19" eb="20">
      <t>タイ</t>
    </rPh>
    <rPh sb="20" eb="23">
      <t>ゼンネンヒ</t>
    </rPh>
    <rPh sb="23" eb="24">
      <t>ヤク</t>
    </rPh>
    <rPh sb="28" eb="29">
      <t>タイ</t>
    </rPh>
    <rPh sb="32" eb="34">
      <t>ルイジ</t>
    </rPh>
    <rPh sb="34" eb="36">
      <t>シセツ</t>
    </rPh>
    <rPh sb="36" eb="38">
      <t>ヘイキン</t>
    </rPh>
    <rPh sb="40" eb="41">
      <t>ヤク</t>
    </rPh>
    <rPh sb="51" eb="53">
      <t>ルイジ</t>
    </rPh>
    <rPh sb="53" eb="55">
      <t>シセツ</t>
    </rPh>
    <rPh sb="57" eb="59">
      <t>カドウ</t>
    </rPh>
    <rPh sb="59" eb="60">
      <t>リツ</t>
    </rPh>
    <rPh sb="61" eb="62">
      <t>ヒク</t>
    </rPh>
    <rPh sb="85" eb="86">
      <t>シ</t>
    </rPh>
    <rPh sb="86" eb="88">
      <t>ドクジ</t>
    </rPh>
    <rPh sb="88" eb="90">
      <t>カンコウ</t>
    </rPh>
    <rPh sb="90" eb="92">
      <t>ユウキャク</t>
    </rPh>
    <rPh sb="98" eb="100">
      <t>ジッシ</t>
    </rPh>
    <rPh sb="101" eb="103">
      <t>ニホン</t>
    </rPh>
    <rPh sb="103" eb="105">
      <t>サンケイ</t>
    </rPh>
    <rPh sb="106" eb="109">
      <t>アマノハシダテ</t>
    </rPh>
    <rPh sb="111" eb="113">
      <t>オクガイ</t>
    </rPh>
    <rPh sb="118" eb="121">
      <t>ヒカクテキ</t>
    </rPh>
    <rPh sb="121" eb="124">
      <t>カンコウキャク</t>
    </rPh>
    <rPh sb="125" eb="126">
      <t>コ</t>
    </rPh>
    <rPh sb="130" eb="132">
      <t>ジョウケン</t>
    </rPh>
    <rPh sb="133" eb="134">
      <t>ソロ</t>
    </rPh>
    <rPh sb="140" eb="142">
      <t>カドウ</t>
    </rPh>
    <rPh sb="142" eb="143">
      <t>リツ</t>
    </rPh>
    <rPh sb="145" eb="148">
      <t>チョクセツテキ</t>
    </rPh>
    <rPh sb="149" eb="151">
      <t>エイキョウ</t>
    </rPh>
    <rPh sb="159" eb="160">
      <t>ワ</t>
    </rPh>
    <phoneticPr fontId="5"/>
  </si>
  <si>
    <t>　収益的収支比率は対前年比約73％、類似施設平均については約52％となっており、類似施設平均と比較しても新型コロナウイルスの影響は比較的少なかったように考える。また、売上高GOPに着目してみると、当駐車場は前年度に比べ▲12％であるが、類似施設平均においては約▲155％であり、類似施設平均と比べても健全な経営状況を維持している。</t>
    <rPh sb="1" eb="4">
      <t>シュウエキテキ</t>
    </rPh>
    <rPh sb="4" eb="6">
      <t>シュウシ</t>
    </rPh>
    <rPh sb="6" eb="8">
      <t>ヒリツ</t>
    </rPh>
    <rPh sb="9" eb="10">
      <t>タイ</t>
    </rPh>
    <rPh sb="10" eb="13">
      <t>ゼンネンヒ</t>
    </rPh>
    <rPh sb="13" eb="14">
      <t>ヤク</t>
    </rPh>
    <rPh sb="18" eb="20">
      <t>ルイジ</t>
    </rPh>
    <rPh sb="20" eb="22">
      <t>シセツ</t>
    </rPh>
    <rPh sb="22" eb="24">
      <t>ヘイキン</t>
    </rPh>
    <rPh sb="29" eb="30">
      <t>ヤク</t>
    </rPh>
    <rPh sb="40" eb="42">
      <t>ルイジ</t>
    </rPh>
    <rPh sb="42" eb="44">
      <t>シセツ</t>
    </rPh>
    <rPh sb="44" eb="46">
      <t>ヘイキン</t>
    </rPh>
    <rPh sb="47" eb="49">
      <t>ヒカク</t>
    </rPh>
    <rPh sb="52" eb="54">
      <t>シンガタ</t>
    </rPh>
    <rPh sb="62" eb="64">
      <t>エイキョウ</t>
    </rPh>
    <rPh sb="65" eb="68">
      <t>ヒカクテキ</t>
    </rPh>
    <rPh sb="68" eb="69">
      <t>スク</t>
    </rPh>
    <rPh sb="76" eb="77">
      <t>カンガ</t>
    </rPh>
    <rPh sb="83" eb="85">
      <t>ウリアゲ</t>
    </rPh>
    <rPh sb="85" eb="86">
      <t>タカ</t>
    </rPh>
    <rPh sb="90" eb="92">
      <t>チャクモク</t>
    </rPh>
    <rPh sb="98" eb="99">
      <t>トウ</t>
    </rPh>
    <rPh sb="99" eb="101">
      <t>チュウシャ</t>
    </rPh>
    <rPh sb="101" eb="102">
      <t>ジョウ</t>
    </rPh>
    <rPh sb="103" eb="106">
      <t>ゼンネンド</t>
    </rPh>
    <rPh sb="107" eb="108">
      <t>クラ</t>
    </rPh>
    <rPh sb="118" eb="120">
      <t>ルイジ</t>
    </rPh>
    <rPh sb="120" eb="122">
      <t>シセツ</t>
    </rPh>
    <rPh sb="122" eb="124">
      <t>ヘイキン</t>
    </rPh>
    <rPh sb="129" eb="130">
      <t>ヤク</t>
    </rPh>
    <rPh sb="139" eb="141">
      <t>ルイジ</t>
    </rPh>
    <rPh sb="141" eb="143">
      <t>シセツ</t>
    </rPh>
    <rPh sb="143" eb="145">
      <t>ヘイキン</t>
    </rPh>
    <rPh sb="146" eb="147">
      <t>クラ</t>
    </rPh>
    <rPh sb="150" eb="152">
      <t>ケンゼン</t>
    </rPh>
    <rPh sb="153" eb="155">
      <t>ケイエイ</t>
    </rPh>
    <rPh sb="155" eb="157">
      <t>ジョウキョウ</t>
    </rPh>
    <rPh sb="158" eb="160">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</si>
</sst>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284.8</c:v>
                </c:pt>
                <c:pt idx="1">
                  <c:v>250.7</c:v>
                </c:pt>
                <c:pt idx="2">
                  <c:v>243.3</c:v>
                </c:pt>
                <c:pt idx="3">
                  <c:v>320.10000000000002</c:v>
                </c:pt>
                <c:pt idx="4">
                  <c:v>233</c:v>
                </c:pt>
              </c:numCache>
            </c:numRef>
          </c:val>
          <c:extLst>
            <c:ext xmlns:c16="http://schemas.microsoft.com/office/drawing/2014/chart" uri="{C3380CC4-5D6E-409C-BE32-E72D297353CC}">
              <c16:uniqueId val="{00000000-28E2-4828-8BD0-C3C4DDF3DF7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28E2-4828-8BD0-C3C4DDF3DF7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6B0-4C9B-A192-71A83B5F747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56B0-4C9B-A192-71A83B5F747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217F-46B8-B6BB-907FB46ED6B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17F-46B8-B6BB-907FB46ED6B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B4E7-4F25-A1EA-3CB7778F7CA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4E7-4F25-A1EA-3CB7778F7CA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391-48B0-8A17-9B25D6407ED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D391-48B0-8A17-9B25D6407ED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E91-45BF-B756-56D19F7617A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BE91-45BF-B756-56D19F7617A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23.2</c:v>
                </c:pt>
                <c:pt idx="1">
                  <c:v>21</c:v>
                </c:pt>
                <c:pt idx="2">
                  <c:v>20.100000000000001</c:v>
                </c:pt>
                <c:pt idx="3">
                  <c:v>24.6</c:v>
                </c:pt>
                <c:pt idx="4">
                  <c:v>13.7</c:v>
                </c:pt>
              </c:numCache>
            </c:numRef>
          </c:val>
          <c:extLst>
            <c:ext xmlns:c16="http://schemas.microsoft.com/office/drawing/2014/chart" uri="{C3380CC4-5D6E-409C-BE32-E72D297353CC}">
              <c16:uniqueId val="{00000000-990E-4F40-B7F0-677C0BD12CD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990E-4F40-B7F0-677C0BD12CD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64.900000000000006</c:v>
                </c:pt>
                <c:pt idx="1">
                  <c:v>60.1</c:v>
                </c:pt>
                <c:pt idx="2">
                  <c:v>58.9</c:v>
                </c:pt>
                <c:pt idx="3">
                  <c:v>68.8</c:v>
                </c:pt>
                <c:pt idx="4">
                  <c:v>57.1</c:v>
                </c:pt>
              </c:numCache>
            </c:numRef>
          </c:val>
          <c:extLst>
            <c:ext xmlns:c16="http://schemas.microsoft.com/office/drawing/2014/chart" uri="{C3380CC4-5D6E-409C-BE32-E72D297353CC}">
              <c16:uniqueId val="{00000000-41DE-44C3-9DD7-C73DE1A5618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41DE-44C3-9DD7-C73DE1A5618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7294</c:v>
                </c:pt>
                <c:pt idx="1">
                  <c:v>6130</c:v>
                </c:pt>
                <c:pt idx="2">
                  <c:v>5777</c:v>
                </c:pt>
                <c:pt idx="3">
                  <c:v>8230</c:v>
                </c:pt>
                <c:pt idx="4">
                  <c:v>4755</c:v>
                </c:pt>
              </c:numCache>
            </c:numRef>
          </c:val>
          <c:extLst>
            <c:ext xmlns:c16="http://schemas.microsoft.com/office/drawing/2014/chart" uri="{C3380CC4-5D6E-409C-BE32-E72D297353CC}">
              <c16:uniqueId val="{00000000-5F30-410B-A844-56F12E54D07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5F30-410B-A844-56F12E54D07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京都府宮津市　天橋立駐車場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8000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285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284.8</v>
      </c>
      <c r="V31" s="118"/>
      <c r="W31" s="118"/>
      <c r="X31" s="118"/>
      <c r="Y31" s="118"/>
      <c r="Z31" s="118"/>
      <c r="AA31" s="118"/>
      <c r="AB31" s="118"/>
      <c r="AC31" s="118"/>
      <c r="AD31" s="118"/>
      <c r="AE31" s="118"/>
      <c r="AF31" s="118"/>
      <c r="AG31" s="118"/>
      <c r="AH31" s="118"/>
      <c r="AI31" s="118"/>
      <c r="AJ31" s="118"/>
      <c r="AK31" s="118"/>
      <c r="AL31" s="118"/>
      <c r="AM31" s="118"/>
      <c r="AN31" s="118">
        <f>データ!Z7</f>
        <v>250.7</v>
      </c>
      <c r="AO31" s="118"/>
      <c r="AP31" s="118"/>
      <c r="AQ31" s="118"/>
      <c r="AR31" s="118"/>
      <c r="AS31" s="118"/>
      <c r="AT31" s="118"/>
      <c r="AU31" s="118"/>
      <c r="AV31" s="118"/>
      <c r="AW31" s="118"/>
      <c r="AX31" s="118"/>
      <c r="AY31" s="118"/>
      <c r="AZ31" s="118"/>
      <c r="BA31" s="118"/>
      <c r="BB31" s="118"/>
      <c r="BC31" s="118"/>
      <c r="BD31" s="118"/>
      <c r="BE31" s="118"/>
      <c r="BF31" s="118"/>
      <c r="BG31" s="118">
        <f>データ!AA7</f>
        <v>243.3</v>
      </c>
      <c r="BH31" s="118"/>
      <c r="BI31" s="118"/>
      <c r="BJ31" s="118"/>
      <c r="BK31" s="118"/>
      <c r="BL31" s="118"/>
      <c r="BM31" s="118"/>
      <c r="BN31" s="118"/>
      <c r="BO31" s="118"/>
      <c r="BP31" s="118"/>
      <c r="BQ31" s="118"/>
      <c r="BR31" s="118"/>
      <c r="BS31" s="118"/>
      <c r="BT31" s="118"/>
      <c r="BU31" s="118"/>
      <c r="BV31" s="118"/>
      <c r="BW31" s="118"/>
      <c r="BX31" s="118"/>
      <c r="BY31" s="118"/>
      <c r="BZ31" s="118">
        <f>データ!AB7</f>
        <v>320.10000000000002</v>
      </c>
      <c r="CA31" s="118"/>
      <c r="CB31" s="118"/>
      <c r="CC31" s="118"/>
      <c r="CD31" s="118"/>
      <c r="CE31" s="118"/>
      <c r="CF31" s="118"/>
      <c r="CG31" s="118"/>
      <c r="CH31" s="118"/>
      <c r="CI31" s="118"/>
      <c r="CJ31" s="118"/>
      <c r="CK31" s="118"/>
      <c r="CL31" s="118"/>
      <c r="CM31" s="118"/>
      <c r="CN31" s="118"/>
      <c r="CO31" s="118"/>
      <c r="CP31" s="118"/>
      <c r="CQ31" s="118"/>
      <c r="CR31" s="118"/>
      <c r="CS31" s="118">
        <f>データ!AC7</f>
        <v>233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23.2</v>
      </c>
      <c r="JD31" s="120"/>
      <c r="JE31" s="120"/>
      <c r="JF31" s="120"/>
      <c r="JG31" s="120"/>
      <c r="JH31" s="120"/>
      <c r="JI31" s="120"/>
      <c r="JJ31" s="120"/>
      <c r="JK31" s="120"/>
      <c r="JL31" s="120"/>
      <c r="JM31" s="120"/>
      <c r="JN31" s="120"/>
      <c r="JO31" s="120"/>
      <c r="JP31" s="120"/>
      <c r="JQ31" s="120"/>
      <c r="JR31" s="120"/>
      <c r="JS31" s="120"/>
      <c r="JT31" s="120"/>
      <c r="JU31" s="121"/>
      <c r="JV31" s="119">
        <f>データ!DL7</f>
        <v>21</v>
      </c>
      <c r="JW31" s="120"/>
      <c r="JX31" s="120"/>
      <c r="JY31" s="120"/>
      <c r="JZ31" s="120"/>
      <c r="KA31" s="120"/>
      <c r="KB31" s="120"/>
      <c r="KC31" s="120"/>
      <c r="KD31" s="120"/>
      <c r="KE31" s="120"/>
      <c r="KF31" s="120"/>
      <c r="KG31" s="120"/>
      <c r="KH31" s="120"/>
      <c r="KI31" s="120"/>
      <c r="KJ31" s="120"/>
      <c r="KK31" s="120"/>
      <c r="KL31" s="120"/>
      <c r="KM31" s="120"/>
      <c r="KN31" s="121"/>
      <c r="KO31" s="119">
        <f>データ!DM7</f>
        <v>20.100000000000001</v>
      </c>
      <c r="KP31" s="120"/>
      <c r="KQ31" s="120"/>
      <c r="KR31" s="120"/>
      <c r="KS31" s="120"/>
      <c r="KT31" s="120"/>
      <c r="KU31" s="120"/>
      <c r="KV31" s="120"/>
      <c r="KW31" s="120"/>
      <c r="KX31" s="120"/>
      <c r="KY31" s="120"/>
      <c r="KZ31" s="120"/>
      <c r="LA31" s="120"/>
      <c r="LB31" s="120"/>
      <c r="LC31" s="120"/>
      <c r="LD31" s="120"/>
      <c r="LE31" s="120"/>
      <c r="LF31" s="120"/>
      <c r="LG31" s="121"/>
      <c r="LH31" s="119">
        <f>データ!DN7</f>
        <v>24.6</v>
      </c>
      <c r="LI31" s="120"/>
      <c r="LJ31" s="120"/>
      <c r="LK31" s="120"/>
      <c r="LL31" s="120"/>
      <c r="LM31" s="120"/>
      <c r="LN31" s="120"/>
      <c r="LO31" s="120"/>
      <c r="LP31" s="120"/>
      <c r="LQ31" s="120"/>
      <c r="LR31" s="120"/>
      <c r="LS31" s="120"/>
      <c r="LT31" s="120"/>
      <c r="LU31" s="120"/>
      <c r="LV31" s="120"/>
      <c r="LW31" s="120"/>
      <c r="LX31" s="120"/>
      <c r="LY31" s="120"/>
      <c r="LZ31" s="121"/>
      <c r="MA31" s="119">
        <f>データ!DO7</f>
        <v>13.7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64.900000000000006</v>
      </c>
      <c r="EM52" s="118"/>
      <c r="EN52" s="118"/>
      <c r="EO52" s="118"/>
      <c r="EP52" s="118"/>
      <c r="EQ52" s="118"/>
      <c r="ER52" s="118"/>
      <c r="ES52" s="118"/>
      <c r="ET52" s="118"/>
      <c r="EU52" s="118"/>
      <c r="EV52" s="118"/>
      <c r="EW52" s="118"/>
      <c r="EX52" s="118"/>
      <c r="EY52" s="118"/>
      <c r="EZ52" s="118"/>
      <c r="FA52" s="118"/>
      <c r="FB52" s="118"/>
      <c r="FC52" s="118"/>
      <c r="FD52" s="118"/>
      <c r="FE52" s="118">
        <f>データ!BG7</f>
        <v>60.1</v>
      </c>
      <c r="FF52" s="118"/>
      <c r="FG52" s="118"/>
      <c r="FH52" s="118"/>
      <c r="FI52" s="118"/>
      <c r="FJ52" s="118"/>
      <c r="FK52" s="118"/>
      <c r="FL52" s="118"/>
      <c r="FM52" s="118"/>
      <c r="FN52" s="118"/>
      <c r="FO52" s="118"/>
      <c r="FP52" s="118"/>
      <c r="FQ52" s="118"/>
      <c r="FR52" s="118"/>
      <c r="FS52" s="118"/>
      <c r="FT52" s="118"/>
      <c r="FU52" s="118"/>
      <c r="FV52" s="118"/>
      <c r="FW52" s="118"/>
      <c r="FX52" s="118">
        <f>データ!BH7</f>
        <v>58.9</v>
      </c>
      <c r="FY52" s="118"/>
      <c r="FZ52" s="118"/>
      <c r="GA52" s="118"/>
      <c r="GB52" s="118"/>
      <c r="GC52" s="118"/>
      <c r="GD52" s="118"/>
      <c r="GE52" s="118"/>
      <c r="GF52" s="118"/>
      <c r="GG52" s="118"/>
      <c r="GH52" s="118"/>
      <c r="GI52" s="118"/>
      <c r="GJ52" s="118"/>
      <c r="GK52" s="118"/>
      <c r="GL52" s="118"/>
      <c r="GM52" s="118"/>
      <c r="GN52" s="118"/>
      <c r="GO52" s="118"/>
      <c r="GP52" s="118"/>
      <c r="GQ52" s="118">
        <f>データ!BI7</f>
        <v>68.8</v>
      </c>
      <c r="GR52" s="118"/>
      <c r="GS52" s="118"/>
      <c r="GT52" s="118"/>
      <c r="GU52" s="118"/>
      <c r="GV52" s="118"/>
      <c r="GW52" s="118"/>
      <c r="GX52" s="118"/>
      <c r="GY52" s="118"/>
      <c r="GZ52" s="118"/>
      <c r="HA52" s="118"/>
      <c r="HB52" s="118"/>
      <c r="HC52" s="118"/>
      <c r="HD52" s="118"/>
      <c r="HE52" s="118"/>
      <c r="HF52" s="118"/>
      <c r="HG52" s="118"/>
      <c r="HH52" s="118"/>
      <c r="HI52" s="118"/>
      <c r="HJ52" s="118">
        <f>データ!BJ7</f>
        <v>57.1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7294</v>
      </c>
      <c r="JD52" s="125"/>
      <c r="JE52" s="125"/>
      <c r="JF52" s="125"/>
      <c r="JG52" s="125"/>
      <c r="JH52" s="125"/>
      <c r="JI52" s="125"/>
      <c r="JJ52" s="125"/>
      <c r="JK52" s="125"/>
      <c r="JL52" s="125"/>
      <c r="JM52" s="125"/>
      <c r="JN52" s="125"/>
      <c r="JO52" s="125"/>
      <c r="JP52" s="125"/>
      <c r="JQ52" s="125"/>
      <c r="JR52" s="125"/>
      <c r="JS52" s="125"/>
      <c r="JT52" s="125"/>
      <c r="JU52" s="125"/>
      <c r="JV52" s="125">
        <f>データ!BR7</f>
        <v>6130</v>
      </c>
      <c r="JW52" s="125"/>
      <c r="JX52" s="125"/>
      <c r="JY52" s="125"/>
      <c r="JZ52" s="125"/>
      <c r="KA52" s="125"/>
      <c r="KB52" s="125"/>
      <c r="KC52" s="125"/>
      <c r="KD52" s="125"/>
      <c r="KE52" s="125"/>
      <c r="KF52" s="125"/>
      <c r="KG52" s="125"/>
      <c r="KH52" s="125"/>
      <c r="KI52" s="125"/>
      <c r="KJ52" s="125"/>
      <c r="KK52" s="125"/>
      <c r="KL52" s="125"/>
      <c r="KM52" s="125"/>
      <c r="KN52" s="125"/>
      <c r="KO52" s="125">
        <f>データ!BS7</f>
        <v>5777</v>
      </c>
      <c r="KP52" s="125"/>
      <c r="KQ52" s="125"/>
      <c r="KR52" s="125"/>
      <c r="KS52" s="125"/>
      <c r="KT52" s="125"/>
      <c r="KU52" s="125"/>
      <c r="KV52" s="125"/>
      <c r="KW52" s="125"/>
      <c r="KX52" s="125"/>
      <c r="KY52" s="125"/>
      <c r="KZ52" s="125"/>
      <c r="LA52" s="125"/>
      <c r="LB52" s="125"/>
      <c r="LC52" s="125"/>
      <c r="LD52" s="125"/>
      <c r="LE52" s="125"/>
      <c r="LF52" s="125"/>
      <c r="LG52" s="125"/>
      <c r="LH52" s="125">
        <f>データ!BT7</f>
        <v>8230</v>
      </c>
      <c r="LI52" s="125"/>
      <c r="LJ52" s="125"/>
      <c r="LK52" s="125"/>
      <c r="LL52" s="125"/>
      <c r="LM52" s="125"/>
      <c r="LN52" s="125"/>
      <c r="LO52" s="125"/>
      <c r="LP52" s="125"/>
      <c r="LQ52" s="125"/>
      <c r="LR52" s="125"/>
      <c r="LS52" s="125"/>
      <c r="LT52" s="125"/>
      <c r="LU52" s="125"/>
      <c r="LV52" s="125"/>
      <c r="LW52" s="125"/>
      <c r="LX52" s="125"/>
      <c r="LY52" s="125"/>
      <c r="LZ52" s="125"/>
      <c r="MA52" s="125">
        <f>データ!BU7</f>
        <v>4755</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137</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119091</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ArL1hXBIFyC3HdJ/GDRdAqhbkhXoeQtUNEkU+h/kPyEj5iDJ3izqmMWErepX96fMC7yIW/x5oG6UErpa87ZOJA==" saltValue="7hmIX7zulI2MXZp4N4sP4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101</v>
      </c>
      <c r="AN5" s="59" t="s">
        <v>102</v>
      </c>
      <c r="AO5" s="59" t="s">
        <v>94</v>
      </c>
      <c r="AP5" s="59" t="s">
        <v>95</v>
      </c>
      <c r="AQ5" s="59" t="s">
        <v>96</v>
      </c>
      <c r="AR5" s="59" t="s">
        <v>97</v>
      </c>
      <c r="AS5" s="59" t="s">
        <v>98</v>
      </c>
      <c r="AT5" s="59" t="s">
        <v>99</v>
      </c>
      <c r="AU5" s="59" t="s">
        <v>103</v>
      </c>
      <c r="AV5" s="59" t="s">
        <v>90</v>
      </c>
      <c r="AW5" s="59" t="s">
        <v>91</v>
      </c>
      <c r="AX5" s="59" t="s">
        <v>104</v>
      </c>
      <c r="AY5" s="59" t="s">
        <v>105</v>
      </c>
      <c r="AZ5" s="59" t="s">
        <v>94</v>
      </c>
      <c r="BA5" s="59" t="s">
        <v>95</v>
      </c>
      <c r="BB5" s="59" t="s">
        <v>96</v>
      </c>
      <c r="BC5" s="59" t="s">
        <v>97</v>
      </c>
      <c r="BD5" s="59" t="s">
        <v>98</v>
      </c>
      <c r="BE5" s="59" t="s">
        <v>99</v>
      </c>
      <c r="BF5" s="59" t="s">
        <v>106</v>
      </c>
      <c r="BG5" s="59" t="s">
        <v>107</v>
      </c>
      <c r="BH5" s="59" t="s">
        <v>100</v>
      </c>
      <c r="BI5" s="59" t="s">
        <v>101</v>
      </c>
      <c r="BJ5" s="59" t="s">
        <v>93</v>
      </c>
      <c r="BK5" s="59" t="s">
        <v>94</v>
      </c>
      <c r="BL5" s="59" t="s">
        <v>95</v>
      </c>
      <c r="BM5" s="59" t="s">
        <v>96</v>
      </c>
      <c r="BN5" s="59" t="s">
        <v>97</v>
      </c>
      <c r="BO5" s="59" t="s">
        <v>98</v>
      </c>
      <c r="BP5" s="59" t="s">
        <v>99</v>
      </c>
      <c r="BQ5" s="59" t="s">
        <v>108</v>
      </c>
      <c r="BR5" s="59" t="s">
        <v>109</v>
      </c>
      <c r="BS5" s="59" t="s">
        <v>91</v>
      </c>
      <c r="BT5" s="59" t="s">
        <v>101</v>
      </c>
      <c r="BU5" s="59" t="s">
        <v>110</v>
      </c>
      <c r="BV5" s="59" t="s">
        <v>94</v>
      </c>
      <c r="BW5" s="59" t="s">
        <v>95</v>
      </c>
      <c r="BX5" s="59" t="s">
        <v>96</v>
      </c>
      <c r="BY5" s="59" t="s">
        <v>97</v>
      </c>
      <c r="BZ5" s="59" t="s">
        <v>98</v>
      </c>
      <c r="CA5" s="59" t="s">
        <v>99</v>
      </c>
      <c r="CB5" s="59" t="s">
        <v>111</v>
      </c>
      <c r="CC5" s="59" t="s">
        <v>109</v>
      </c>
      <c r="CD5" s="59" t="s">
        <v>112</v>
      </c>
      <c r="CE5" s="59" t="s">
        <v>92</v>
      </c>
      <c r="CF5" s="59" t="s">
        <v>93</v>
      </c>
      <c r="CG5" s="59" t="s">
        <v>94</v>
      </c>
      <c r="CH5" s="59" t="s">
        <v>95</v>
      </c>
      <c r="CI5" s="59" t="s">
        <v>96</v>
      </c>
      <c r="CJ5" s="59" t="s">
        <v>97</v>
      </c>
      <c r="CK5" s="59" t="s">
        <v>98</v>
      </c>
      <c r="CL5" s="59" t="s">
        <v>99</v>
      </c>
      <c r="CM5" s="150"/>
      <c r="CN5" s="150"/>
      <c r="CO5" s="59" t="s">
        <v>111</v>
      </c>
      <c r="CP5" s="59" t="s">
        <v>90</v>
      </c>
      <c r="CQ5" s="59" t="s">
        <v>91</v>
      </c>
      <c r="CR5" s="59" t="s">
        <v>92</v>
      </c>
      <c r="CS5" s="59" t="s">
        <v>105</v>
      </c>
      <c r="CT5" s="59" t="s">
        <v>94</v>
      </c>
      <c r="CU5" s="59" t="s">
        <v>95</v>
      </c>
      <c r="CV5" s="59" t="s">
        <v>96</v>
      </c>
      <c r="CW5" s="59" t="s">
        <v>97</v>
      </c>
      <c r="CX5" s="59" t="s">
        <v>98</v>
      </c>
      <c r="CY5" s="59" t="s">
        <v>99</v>
      </c>
      <c r="CZ5" s="59" t="s">
        <v>111</v>
      </c>
      <c r="DA5" s="59" t="s">
        <v>109</v>
      </c>
      <c r="DB5" s="59" t="s">
        <v>112</v>
      </c>
      <c r="DC5" s="59" t="s">
        <v>92</v>
      </c>
      <c r="DD5" s="59" t="s">
        <v>93</v>
      </c>
      <c r="DE5" s="59" t="s">
        <v>94</v>
      </c>
      <c r="DF5" s="59" t="s">
        <v>95</v>
      </c>
      <c r="DG5" s="59" t="s">
        <v>96</v>
      </c>
      <c r="DH5" s="59" t="s">
        <v>97</v>
      </c>
      <c r="DI5" s="59" t="s">
        <v>98</v>
      </c>
      <c r="DJ5" s="59" t="s">
        <v>35</v>
      </c>
      <c r="DK5" s="59" t="s">
        <v>103</v>
      </c>
      <c r="DL5" s="59" t="s">
        <v>90</v>
      </c>
      <c r="DM5" s="59" t="s">
        <v>113</v>
      </c>
      <c r="DN5" s="59" t="s">
        <v>92</v>
      </c>
      <c r="DO5" s="59" t="s">
        <v>102</v>
      </c>
      <c r="DP5" s="59" t="s">
        <v>94</v>
      </c>
      <c r="DQ5" s="59" t="s">
        <v>95</v>
      </c>
      <c r="DR5" s="59" t="s">
        <v>96</v>
      </c>
      <c r="DS5" s="59" t="s">
        <v>97</v>
      </c>
      <c r="DT5" s="59" t="s">
        <v>98</v>
      </c>
      <c r="DU5" s="59" t="s">
        <v>99</v>
      </c>
    </row>
    <row r="6" spans="1:125" s="66" customFormat="1" x14ac:dyDescent="0.15">
      <c r="A6" s="49" t="s">
        <v>114</v>
      </c>
      <c r="B6" s="60">
        <f>B8</f>
        <v>2020</v>
      </c>
      <c r="C6" s="60">
        <f t="shared" ref="C6:X6" si="1">C8</f>
        <v>262056</v>
      </c>
      <c r="D6" s="60">
        <f t="shared" si="1"/>
        <v>47</v>
      </c>
      <c r="E6" s="60">
        <f t="shared" si="1"/>
        <v>14</v>
      </c>
      <c r="F6" s="60">
        <f t="shared" si="1"/>
        <v>0</v>
      </c>
      <c r="G6" s="60">
        <f t="shared" si="1"/>
        <v>1</v>
      </c>
      <c r="H6" s="60" t="str">
        <f>SUBSTITUTE(H8,"　","")</f>
        <v>京都府宮津市</v>
      </c>
      <c r="I6" s="60" t="str">
        <f t="shared" si="1"/>
        <v>天橋立駐車場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20</v>
      </c>
      <c r="S6" s="62" t="str">
        <f t="shared" si="1"/>
        <v>商業施設</v>
      </c>
      <c r="T6" s="62" t="str">
        <f t="shared" si="1"/>
        <v>無</v>
      </c>
      <c r="U6" s="63">
        <f t="shared" si="1"/>
        <v>8000</v>
      </c>
      <c r="V6" s="63">
        <f t="shared" si="1"/>
        <v>285</v>
      </c>
      <c r="W6" s="63">
        <f t="shared" si="1"/>
        <v>1200</v>
      </c>
      <c r="X6" s="62" t="str">
        <f t="shared" si="1"/>
        <v>無</v>
      </c>
      <c r="Y6" s="64">
        <f>IF(Y8="-",NA(),Y8)</f>
        <v>284.8</v>
      </c>
      <c r="Z6" s="64">
        <f t="shared" ref="Z6:AH6" si="2">IF(Z8="-",NA(),Z8)</f>
        <v>250.7</v>
      </c>
      <c r="AA6" s="64">
        <f t="shared" si="2"/>
        <v>243.3</v>
      </c>
      <c r="AB6" s="64">
        <f t="shared" si="2"/>
        <v>320.10000000000002</v>
      </c>
      <c r="AC6" s="64">
        <f t="shared" si="2"/>
        <v>233</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64.900000000000006</v>
      </c>
      <c r="BG6" s="64">
        <f t="shared" ref="BG6:BO6" si="5">IF(BG8="-",NA(),BG8)</f>
        <v>60.1</v>
      </c>
      <c r="BH6" s="64">
        <f t="shared" si="5"/>
        <v>58.9</v>
      </c>
      <c r="BI6" s="64">
        <f t="shared" si="5"/>
        <v>68.8</v>
      </c>
      <c r="BJ6" s="64">
        <f t="shared" si="5"/>
        <v>57.1</v>
      </c>
      <c r="BK6" s="64">
        <f t="shared" si="5"/>
        <v>34.700000000000003</v>
      </c>
      <c r="BL6" s="64">
        <f t="shared" si="5"/>
        <v>39.6</v>
      </c>
      <c r="BM6" s="64">
        <f t="shared" si="5"/>
        <v>29</v>
      </c>
      <c r="BN6" s="64">
        <f t="shared" si="5"/>
        <v>32.9</v>
      </c>
      <c r="BO6" s="64">
        <f t="shared" si="5"/>
        <v>-121.8</v>
      </c>
      <c r="BP6" s="61" t="str">
        <f>IF(BP8="-","",IF(BP8="-","【-】","【"&amp;SUBSTITUTE(TEXT(BP8,"#,##0.0"),"-","△")&amp;"】"))</f>
        <v>【△65.9】</v>
      </c>
      <c r="BQ6" s="65">
        <f>IF(BQ8="-",NA(),BQ8)</f>
        <v>7294</v>
      </c>
      <c r="BR6" s="65">
        <f t="shared" ref="BR6:BZ6" si="6">IF(BR8="-",NA(),BR8)</f>
        <v>6130</v>
      </c>
      <c r="BS6" s="65">
        <f t="shared" si="6"/>
        <v>5777</v>
      </c>
      <c r="BT6" s="65">
        <f t="shared" si="6"/>
        <v>8230</v>
      </c>
      <c r="BU6" s="65">
        <f t="shared" si="6"/>
        <v>4755</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115</v>
      </c>
      <c r="CM6" s="63">
        <f t="shared" ref="CM6:CN6" si="7">CM8</f>
        <v>119091</v>
      </c>
      <c r="CN6" s="63">
        <f t="shared" si="7"/>
        <v>0</v>
      </c>
      <c r="CO6" s="64"/>
      <c r="CP6" s="64"/>
      <c r="CQ6" s="64"/>
      <c r="CR6" s="64"/>
      <c r="CS6" s="64"/>
      <c r="CT6" s="64"/>
      <c r="CU6" s="64"/>
      <c r="CV6" s="64"/>
      <c r="CW6" s="64"/>
      <c r="CX6" s="64"/>
      <c r="CY6" s="61" t="s">
        <v>115</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23.2</v>
      </c>
      <c r="DL6" s="64">
        <f t="shared" ref="DL6:DT6" si="9">IF(DL8="-",NA(),DL8)</f>
        <v>21</v>
      </c>
      <c r="DM6" s="64">
        <f t="shared" si="9"/>
        <v>20.100000000000001</v>
      </c>
      <c r="DN6" s="64">
        <f t="shared" si="9"/>
        <v>24.6</v>
      </c>
      <c r="DO6" s="64">
        <f t="shared" si="9"/>
        <v>13.7</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116</v>
      </c>
      <c r="B7" s="60">
        <f t="shared" ref="B7:X7" si="10">B8</f>
        <v>2020</v>
      </c>
      <c r="C7" s="60">
        <f t="shared" si="10"/>
        <v>262056</v>
      </c>
      <c r="D7" s="60">
        <f t="shared" si="10"/>
        <v>47</v>
      </c>
      <c r="E7" s="60">
        <f t="shared" si="10"/>
        <v>14</v>
      </c>
      <c r="F7" s="60">
        <f t="shared" si="10"/>
        <v>0</v>
      </c>
      <c r="G7" s="60">
        <f t="shared" si="10"/>
        <v>1</v>
      </c>
      <c r="H7" s="60" t="str">
        <f t="shared" si="10"/>
        <v>京都府　宮津市</v>
      </c>
      <c r="I7" s="60" t="str">
        <f t="shared" si="10"/>
        <v>天橋立駐車場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20</v>
      </c>
      <c r="S7" s="62" t="str">
        <f t="shared" si="10"/>
        <v>商業施設</v>
      </c>
      <c r="T7" s="62" t="str">
        <f t="shared" si="10"/>
        <v>無</v>
      </c>
      <c r="U7" s="63">
        <f t="shared" si="10"/>
        <v>8000</v>
      </c>
      <c r="V7" s="63">
        <f t="shared" si="10"/>
        <v>285</v>
      </c>
      <c r="W7" s="63">
        <f t="shared" si="10"/>
        <v>1200</v>
      </c>
      <c r="X7" s="62" t="str">
        <f t="shared" si="10"/>
        <v>無</v>
      </c>
      <c r="Y7" s="64">
        <f>Y8</f>
        <v>284.8</v>
      </c>
      <c r="Z7" s="64">
        <f t="shared" ref="Z7:AH7" si="11">Z8</f>
        <v>250.7</v>
      </c>
      <c r="AA7" s="64">
        <f t="shared" si="11"/>
        <v>243.3</v>
      </c>
      <c r="AB7" s="64">
        <f t="shared" si="11"/>
        <v>320.10000000000002</v>
      </c>
      <c r="AC7" s="64">
        <f t="shared" si="11"/>
        <v>233</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64.900000000000006</v>
      </c>
      <c r="BG7" s="64">
        <f t="shared" ref="BG7:BO7" si="14">BG8</f>
        <v>60.1</v>
      </c>
      <c r="BH7" s="64">
        <f t="shared" si="14"/>
        <v>58.9</v>
      </c>
      <c r="BI7" s="64">
        <f t="shared" si="14"/>
        <v>68.8</v>
      </c>
      <c r="BJ7" s="64">
        <f t="shared" si="14"/>
        <v>57.1</v>
      </c>
      <c r="BK7" s="64">
        <f t="shared" si="14"/>
        <v>34.700000000000003</v>
      </c>
      <c r="BL7" s="64">
        <f t="shared" si="14"/>
        <v>39.6</v>
      </c>
      <c r="BM7" s="64">
        <f t="shared" si="14"/>
        <v>29</v>
      </c>
      <c r="BN7" s="64">
        <f t="shared" si="14"/>
        <v>32.9</v>
      </c>
      <c r="BO7" s="64">
        <f t="shared" si="14"/>
        <v>-121.8</v>
      </c>
      <c r="BP7" s="61"/>
      <c r="BQ7" s="65">
        <f>BQ8</f>
        <v>7294</v>
      </c>
      <c r="BR7" s="65">
        <f t="shared" ref="BR7:BZ7" si="15">BR8</f>
        <v>6130</v>
      </c>
      <c r="BS7" s="65">
        <f t="shared" si="15"/>
        <v>5777</v>
      </c>
      <c r="BT7" s="65">
        <f t="shared" si="15"/>
        <v>8230</v>
      </c>
      <c r="BU7" s="65">
        <f t="shared" si="15"/>
        <v>4755</v>
      </c>
      <c r="BV7" s="65">
        <f t="shared" si="15"/>
        <v>7123</v>
      </c>
      <c r="BW7" s="65">
        <f t="shared" si="15"/>
        <v>8017</v>
      </c>
      <c r="BX7" s="65">
        <f t="shared" si="15"/>
        <v>8137</v>
      </c>
      <c r="BY7" s="65">
        <f t="shared" si="15"/>
        <v>8005</v>
      </c>
      <c r="BZ7" s="65">
        <f t="shared" si="15"/>
        <v>2698</v>
      </c>
      <c r="CA7" s="63"/>
      <c r="CB7" s="64" t="s">
        <v>117</v>
      </c>
      <c r="CC7" s="64" t="s">
        <v>117</v>
      </c>
      <c r="CD7" s="64" t="s">
        <v>117</v>
      </c>
      <c r="CE7" s="64" t="s">
        <v>117</v>
      </c>
      <c r="CF7" s="64" t="s">
        <v>117</v>
      </c>
      <c r="CG7" s="64" t="s">
        <v>117</v>
      </c>
      <c r="CH7" s="64" t="s">
        <v>117</v>
      </c>
      <c r="CI7" s="64" t="s">
        <v>117</v>
      </c>
      <c r="CJ7" s="64" t="s">
        <v>117</v>
      </c>
      <c r="CK7" s="64" t="s">
        <v>118</v>
      </c>
      <c r="CL7" s="61"/>
      <c r="CM7" s="63">
        <f>CM8</f>
        <v>119091</v>
      </c>
      <c r="CN7" s="63">
        <f>CN8</f>
        <v>0</v>
      </c>
      <c r="CO7" s="64" t="s">
        <v>117</v>
      </c>
      <c r="CP7" s="64" t="s">
        <v>117</v>
      </c>
      <c r="CQ7" s="64" t="s">
        <v>117</v>
      </c>
      <c r="CR7" s="64" t="s">
        <v>117</v>
      </c>
      <c r="CS7" s="64" t="s">
        <v>117</v>
      </c>
      <c r="CT7" s="64" t="s">
        <v>117</v>
      </c>
      <c r="CU7" s="64" t="s">
        <v>117</v>
      </c>
      <c r="CV7" s="64" t="s">
        <v>117</v>
      </c>
      <c r="CW7" s="64" t="s">
        <v>117</v>
      </c>
      <c r="CX7" s="64" t="s">
        <v>119</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23.2</v>
      </c>
      <c r="DL7" s="64">
        <f t="shared" ref="DL7:DT7" si="17">DL8</f>
        <v>21</v>
      </c>
      <c r="DM7" s="64">
        <f t="shared" si="17"/>
        <v>20.100000000000001</v>
      </c>
      <c r="DN7" s="64">
        <f t="shared" si="17"/>
        <v>24.6</v>
      </c>
      <c r="DO7" s="64">
        <f t="shared" si="17"/>
        <v>13.7</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262056</v>
      </c>
      <c r="D8" s="67">
        <v>47</v>
      </c>
      <c r="E8" s="67">
        <v>14</v>
      </c>
      <c r="F8" s="67">
        <v>0</v>
      </c>
      <c r="G8" s="67">
        <v>1</v>
      </c>
      <c r="H8" s="67" t="s">
        <v>120</v>
      </c>
      <c r="I8" s="67" t="s">
        <v>121</v>
      </c>
      <c r="J8" s="67" t="s">
        <v>122</v>
      </c>
      <c r="K8" s="67" t="s">
        <v>123</v>
      </c>
      <c r="L8" s="67" t="s">
        <v>124</v>
      </c>
      <c r="M8" s="67" t="s">
        <v>125</v>
      </c>
      <c r="N8" s="67" t="s">
        <v>126</v>
      </c>
      <c r="O8" s="68" t="s">
        <v>127</v>
      </c>
      <c r="P8" s="69" t="s">
        <v>128</v>
      </c>
      <c r="Q8" s="69" t="s">
        <v>129</v>
      </c>
      <c r="R8" s="70">
        <v>20</v>
      </c>
      <c r="S8" s="69" t="s">
        <v>130</v>
      </c>
      <c r="T8" s="69" t="s">
        <v>131</v>
      </c>
      <c r="U8" s="70">
        <v>8000</v>
      </c>
      <c r="V8" s="70">
        <v>285</v>
      </c>
      <c r="W8" s="70">
        <v>1200</v>
      </c>
      <c r="X8" s="69" t="s">
        <v>131</v>
      </c>
      <c r="Y8" s="71">
        <v>284.8</v>
      </c>
      <c r="Z8" s="71">
        <v>250.7</v>
      </c>
      <c r="AA8" s="71">
        <v>243.3</v>
      </c>
      <c r="AB8" s="71">
        <v>320.10000000000002</v>
      </c>
      <c r="AC8" s="71">
        <v>233</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64.900000000000006</v>
      </c>
      <c r="BG8" s="71">
        <v>60.1</v>
      </c>
      <c r="BH8" s="71">
        <v>58.9</v>
      </c>
      <c r="BI8" s="71">
        <v>68.8</v>
      </c>
      <c r="BJ8" s="71">
        <v>57.1</v>
      </c>
      <c r="BK8" s="71">
        <v>34.700000000000003</v>
      </c>
      <c r="BL8" s="71">
        <v>39.6</v>
      </c>
      <c r="BM8" s="71">
        <v>29</v>
      </c>
      <c r="BN8" s="71">
        <v>32.9</v>
      </c>
      <c r="BO8" s="71">
        <v>-121.8</v>
      </c>
      <c r="BP8" s="68">
        <v>-65.900000000000006</v>
      </c>
      <c r="BQ8" s="72">
        <v>7294</v>
      </c>
      <c r="BR8" s="72">
        <v>6130</v>
      </c>
      <c r="BS8" s="72">
        <v>5777</v>
      </c>
      <c r="BT8" s="73">
        <v>8230</v>
      </c>
      <c r="BU8" s="73">
        <v>4755</v>
      </c>
      <c r="BV8" s="72">
        <v>7123</v>
      </c>
      <c r="BW8" s="72">
        <v>8017</v>
      </c>
      <c r="BX8" s="72">
        <v>8137</v>
      </c>
      <c r="BY8" s="72">
        <v>8005</v>
      </c>
      <c r="BZ8" s="72">
        <v>2698</v>
      </c>
      <c r="CA8" s="70">
        <v>3932</v>
      </c>
      <c r="CB8" s="71" t="s">
        <v>124</v>
      </c>
      <c r="CC8" s="71" t="s">
        <v>124</v>
      </c>
      <c r="CD8" s="71" t="s">
        <v>124</v>
      </c>
      <c r="CE8" s="71" t="s">
        <v>124</v>
      </c>
      <c r="CF8" s="71" t="s">
        <v>124</v>
      </c>
      <c r="CG8" s="71" t="s">
        <v>124</v>
      </c>
      <c r="CH8" s="71" t="s">
        <v>124</v>
      </c>
      <c r="CI8" s="71" t="s">
        <v>124</v>
      </c>
      <c r="CJ8" s="71" t="s">
        <v>124</v>
      </c>
      <c r="CK8" s="71" t="s">
        <v>124</v>
      </c>
      <c r="CL8" s="68" t="s">
        <v>124</v>
      </c>
      <c r="CM8" s="70">
        <v>119091</v>
      </c>
      <c r="CN8" s="70">
        <v>0</v>
      </c>
      <c r="CO8" s="71" t="s">
        <v>124</v>
      </c>
      <c r="CP8" s="71" t="s">
        <v>124</v>
      </c>
      <c r="CQ8" s="71" t="s">
        <v>124</v>
      </c>
      <c r="CR8" s="71" t="s">
        <v>124</v>
      </c>
      <c r="CS8" s="71" t="s">
        <v>124</v>
      </c>
      <c r="CT8" s="71" t="s">
        <v>124</v>
      </c>
      <c r="CU8" s="71" t="s">
        <v>124</v>
      </c>
      <c r="CV8" s="71" t="s">
        <v>124</v>
      </c>
      <c r="CW8" s="71" t="s">
        <v>124</v>
      </c>
      <c r="CX8" s="71" t="s">
        <v>124</v>
      </c>
      <c r="CY8" s="68" t="s">
        <v>124</v>
      </c>
      <c r="CZ8" s="71">
        <v>0</v>
      </c>
      <c r="DA8" s="71">
        <v>0</v>
      </c>
      <c r="DB8" s="71">
        <v>0</v>
      </c>
      <c r="DC8" s="71">
        <v>0</v>
      </c>
      <c r="DD8" s="71">
        <v>0</v>
      </c>
      <c r="DE8" s="71">
        <v>62.8</v>
      </c>
      <c r="DF8" s="71">
        <v>62.3</v>
      </c>
      <c r="DG8" s="71">
        <v>87.9</v>
      </c>
      <c r="DH8" s="71">
        <v>56.3</v>
      </c>
      <c r="DI8" s="71">
        <v>70.3</v>
      </c>
      <c r="DJ8" s="68">
        <v>183.4</v>
      </c>
      <c r="DK8" s="71">
        <v>23.2</v>
      </c>
      <c r="DL8" s="71">
        <v>21</v>
      </c>
      <c r="DM8" s="71">
        <v>20.100000000000001</v>
      </c>
      <c r="DN8" s="71">
        <v>24.6</v>
      </c>
      <c r="DO8" s="71">
        <v>13.7</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久芝　正成</cp:lastModifiedBy>
  <dcterms:modified xsi:type="dcterms:W3CDTF">2022-02-18T01:59:15Z</dcterms:modified>
</cp:coreProperties>
</file>