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4 綾部市\"/>
    </mc:Choice>
  </mc:AlternateContent>
  <xr:revisionPtr revIDLastSave="0" documentId="13_ncr:1_{452DD46B-EBD7-43DC-B474-F467EFC6C8DE}" xr6:coauthVersionLast="36" xr6:coauthVersionMax="45" xr10:uidLastSave="{00000000-0000-0000-0000-000000000000}"/>
  <workbookProtection workbookAlgorithmName="SHA-512" workbookHashValue="Q43fjtq00zSTEa+WYE+NKaz1iLUIEaXAnJQyJiUCh3fL+8hZpXmsP5y+rQcZcVw+wXDxnrj2gv38JI8+2ZheXQ==" workbookSaltValue="1h93wd1FUeSZZJmEc1UI1Q==" workbookSpinCount="100000" lockStructure="1"/>
  <bookViews>
    <workbookView xWindow="0" yWindow="0" windowWidth="28800" windowHeight="1138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DP7" i="5"/>
  <c r="JC32" i="4" s="1"/>
  <c r="DO7" i="5"/>
  <c r="DN7" i="5"/>
  <c r="DM7" i="5"/>
  <c r="DL7" i="5"/>
  <c r="JV31" i="4" s="1"/>
  <c r="DK7" i="5"/>
  <c r="DI7" i="5"/>
  <c r="DH7" i="5"/>
  <c r="DG7" i="5"/>
  <c r="LE78" i="4" s="1"/>
  <c r="DF7" i="5"/>
  <c r="DE7" i="5"/>
  <c r="DD7" i="5"/>
  <c r="DC7" i="5"/>
  <c r="LT77" i="4" s="1"/>
  <c r="DB7" i="5"/>
  <c r="DA7" i="5"/>
  <c r="CZ7" i="5"/>
  <c r="CN7" i="5"/>
  <c r="CV76" i="4" s="1"/>
  <c r="CM7" i="5"/>
  <c r="BZ7" i="5"/>
  <c r="BY7" i="5"/>
  <c r="BX7" i="5"/>
  <c r="KO53" i="4" s="1"/>
  <c r="BW7" i="5"/>
  <c r="BV7" i="5"/>
  <c r="BU7" i="5"/>
  <c r="BT7" i="5"/>
  <c r="LH52" i="4" s="1"/>
  <c r="BS7" i="5"/>
  <c r="BR7" i="5"/>
  <c r="BQ7" i="5"/>
  <c r="BO7" i="5"/>
  <c r="HJ53" i="4" s="1"/>
  <c r="BN7" i="5"/>
  <c r="BM7" i="5"/>
  <c r="BL7" i="5"/>
  <c r="BK7" i="5"/>
  <c r="EL53" i="4" s="1"/>
  <c r="BJ7" i="5"/>
  <c r="BI7" i="5"/>
  <c r="BH7" i="5"/>
  <c r="BG7" i="5"/>
  <c r="BF7" i="5"/>
  <c r="BD7" i="5"/>
  <c r="BC7" i="5"/>
  <c r="BB7" i="5"/>
  <c r="BG53" i="4" s="1"/>
  <c r="BA7" i="5"/>
  <c r="AZ7" i="5"/>
  <c r="AY7" i="5"/>
  <c r="AX7" i="5"/>
  <c r="BZ52" i="4" s="1"/>
  <c r="AW7" i="5"/>
  <c r="AV7" i="5"/>
  <c r="AU7" i="5"/>
  <c r="AS7" i="5"/>
  <c r="AR7" i="5"/>
  <c r="AQ7" i="5"/>
  <c r="AP7" i="5"/>
  <c r="AO7" i="5"/>
  <c r="AN7" i="5"/>
  <c r="AM7" i="5"/>
  <c r="AL7" i="5"/>
  <c r="AK7" i="5"/>
  <c r="FE31" i="4" s="1"/>
  <c r="AJ7" i="5"/>
  <c r="AH7" i="5"/>
  <c r="AG7" i="5"/>
  <c r="AF7" i="5"/>
  <c r="BG32" i="4" s="1"/>
  <c r="AE7" i="5"/>
  <c r="AD7" i="5"/>
  <c r="AC7" i="5"/>
  <c r="AB7" i="5"/>
  <c r="BZ31" i="4" s="1"/>
  <c r="AA7" i="5"/>
  <c r="Z7" i="5"/>
  <c r="Y7" i="5"/>
  <c r="X7" i="5"/>
  <c r="LJ10" i="4" s="1"/>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MA53" i="4"/>
  <c r="LH53" i="4"/>
  <c r="JV53" i="4"/>
  <c r="JC53" i="4"/>
  <c r="GQ53" i="4"/>
  <c r="FX53" i="4"/>
  <c r="FE53" i="4"/>
  <c r="CS53" i="4"/>
  <c r="BZ53" i="4"/>
  <c r="AN53" i="4"/>
  <c r="U53" i="4"/>
  <c r="MA52" i="4"/>
  <c r="KO52" i="4"/>
  <c r="JV52" i="4"/>
  <c r="JC52" i="4"/>
  <c r="HJ52" i="4"/>
  <c r="GQ52" i="4"/>
  <c r="FX52" i="4"/>
  <c r="FE52" i="4"/>
  <c r="EL52" i="4"/>
  <c r="CS52" i="4"/>
  <c r="BG52" i="4"/>
  <c r="AN52" i="4"/>
  <c r="U52" i="4"/>
  <c r="LH32" i="4"/>
  <c r="KO32" i="4"/>
  <c r="JV32" i="4"/>
  <c r="HJ32" i="4"/>
  <c r="GQ32" i="4"/>
  <c r="FX32" i="4"/>
  <c r="FE32" i="4"/>
  <c r="EL32" i="4"/>
  <c r="CS32" i="4"/>
  <c r="BZ32" i="4"/>
  <c r="AN32" i="4"/>
  <c r="U32" i="4"/>
  <c r="MA31" i="4"/>
  <c r="LH31" i="4"/>
  <c r="KO31" i="4"/>
  <c r="JC31" i="4"/>
  <c r="HJ31" i="4"/>
  <c r="GQ31" i="4"/>
  <c r="FX31" i="4"/>
  <c r="EL31" i="4"/>
  <c r="CS31" i="4"/>
  <c r="BG31" i="4"/>
  <c r="AN31" i="4"/>
  <c r="U31" i="4"/>
  <c r="JQ10" i="4"/>
  <c r="HX10" i="4"/>
  <c r="DU10" i="4"/>
  <c r="CF10" i="4"/>
  <c r="B10" i="4"/>
  <c r="LJ8" i="4"/>
  <c r="JQ8" i="4"/>
  <c r="HX8" i="4"/>
  <c r="FJ8" i="4"/>
  <c r="DU8" i="4"/>
  <c r="CF8" i="4"/>
  <c r="AQ8" i="4"/>
  <c r="B8" i="4"/>
  <c r="B6" i="4"/>
  <c r="MI76" i="4" l="1"/>
  <c r="HJ51" i="4"/>
  <c r="MA30" i="4"/>
  <c r="IT76" i="4"/>
  <c r="CS51" i="4"/>
  <c r="HJ30" i="4"/>
  <c r="BZ76" i="4"/>
  <c r="CS30" i="4"/>
  <c r="MA51" i="4"/>
  <c r="C11" i="5"/>
  <c r="D11" i="5"/>
  <c r="E11" i="5"/>
  <c r="B11" i="5"/>
  <c r="BK76" i="4" l="1"/>
  <c r="LH51" i="4"/>
  <c r="IE76" i="4"/>
  <c r="LT76" i="4"/>
  <c r="GQ51" i="4"/>
  <c r="LH30" i="4"/>
  <c r="GQ30" i="4"/>
  <c r="BZ51" i="4"/>
  <c r="BZ30" i="4"/>
  <c r="BG30" i="4"/>
  <c r="FX51" i="4"/>
  <c r="KO30" i="4"/>
  <c r="FX30" i="4"/>
  <c r="AV76" i="4"/>
  <c r="KO51" i="4"/>
  <c r="LE76" i="4"/>
  <c r="HP76" i="4"/>
  <c r="BG51" i="4"/>
  <c r="HA76" i="4"/>
  <c r="AN51" i="4"/>
  <c r="FE30" i="4"/>
  <c r="AN30" i="4"/>
  <c r="JV51" i="4"/>
  <c r="KP76" i="4"/>
  <c r="FE51" i="4"/>
  <c r="AG76" i="4"/>
  <c r="JV30" i="4"/>
  <c r="KA76" i="4"/>
  <c r="EL51" i="4"/>
  <c r="JC30" i="4"/>
  <c r="U30" i="4"/>
  <c r="JC51" i="4"/>
  <c r="GL76" i="4"/>
  <c r="U51" i="4"/>
  <c r="EL30" i="4"/>
  <c r="R76" i="4"/>
</calcChain>
</file>

<file path=xl/sharedStrings.xml><?xml version="1.0" encoding="utf-8"?>
<sst xmlns="http://schemas.openxmlformats.org/spreadsheetml/2006/main" count="278" uniqueCount="162">
  <si>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</si>
  <si>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</si>
  <si>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</si>
  <si>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</si>
  <si>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</si>
  <si>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</si>
  <si>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</si>
  <si>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</si>
  <si>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</si>
  <si>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</si>
  <si>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</si>
  <si>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</si>
  <si>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</si>
  <si>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</si>
  <si>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</si>
  <si>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</si>
  <si>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</si>
  <si>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</si>
  <si>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</si>
  <si>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</si>
  <si>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</si>
  <si>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</si>
  <si>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</si>
  <si>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</si>
  <si>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</si>
  <si>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</si>
  <si>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</si>
  <si>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</si>
  <si>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</si>
  <si>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</si>
  <si>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</si>
  <si>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</si>
  <si>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</si>
  <si>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</si>
  <si>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</si>
  <si>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</si>
  <si>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</si>
  <si>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</si>
  <si>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</si>
  <si>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</si>
  <si>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</si>
  <si>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</si>
  <si>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</si>
  <si>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</si>
  <si>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</si>
  <si>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</si>
  <si>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</si>
  <si>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</si>
  <si>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</si>
  <si>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</si>
  <si>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</si>
  <si>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</si>
  <si>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</si>
  <si>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</si>
  <si>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</si>
  <si>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</si>
  <si>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</si>
  <si>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</si>
  <si>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</si>
  <si>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</si>
  <si>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</si>
  <si>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</si>
  <si>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</si>
  <si>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</si>
  <si>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</si>
  <si>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</si>
  <si>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</si>
  <si>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</si>
  <si>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</si>
  <si>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</si>
  <si>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</si>
  <si>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</si>
  <si>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</si>
  <si>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</si>
  <si>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</si>
  <si>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</si>
  <si>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</si>
  <si>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</si>
  <si>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</si>
  <si>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</si>
  <si>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</si>
  <si>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</si>
  <si>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</si>
  <si>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</si>
  <si>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</si>
  <si>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</si>
  <si>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</si>
  <si>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</si>
  <si>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</si>
  <si>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</si>
  <si>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</si>
  <si>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</si>
  <si>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</si>
  <si>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</si>
  <si>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</si>
  <si>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</si>
  <si>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</si>
  <si>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</si>
  <si>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</si>
  <si>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</si>
  <si>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</si>
  <si>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</si>
  <si>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</si>
  <si>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</si>
  <si>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</si>
  <si>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</si>
  <si>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</si>
  <si>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</si>
  <si>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</si>
  <si>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</si>
  <si>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</si>
  <si>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</si>
  <si>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</si>
  <si>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</si>
  <si>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</si>
  <si>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</si>
  <si>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</si>
  <si>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</si>
  <si>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</si>
  <si>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</si>
  <si>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</si>
  <si>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</si>
  <si>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</si>
  <si>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</si>
  <si>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</si>
  <si>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</si>
  <si>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</si>
  <si>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</si>
  <si>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</si>
  <si>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</si>
  <si>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</si>
  <si>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当該値(N-4)</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</si>
  <si>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</si>
  <si>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</si>
  <si>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</si>
  <si>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</si>
  <si>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</si>
  <si>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</si>
  <si>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</si>
  <si>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</si>
  <si>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</si>
  <si>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京都府　綾部市</t>
  </si>
  <si>
    <t>綾部市営綾部駅北駐車場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</si>
  <si>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</si>
  <si>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</si>
  <si>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</si>
  <si>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</si>
  <si>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</si>
  <si>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</si>
  <si>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</si>
  <si>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</si>
  <si>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</si>
  <si>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</si>
  <si>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</si>
  <si>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</si>
  <si>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</si>
  <si>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</si>
  <si>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</si>
  <si>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phoneticPr fontId="5"/>
  </si>
  <si>
    <t>綾部駅北駐車場は収容台数45台の普通駐車（時間貸し）と30台の定期駐車（月極め）として運用しており、普通駐車場は年間約13,000台の利用がありましたが、令和２年度は新型コロナウイルス感染症の影響により普通駐車の利用台数が大幅に減少しましたが、定期駐車も減少傾向にあります。経費のほとんどは出納庫管理システムの運用経費で、収入額で賄えています。</t>
    <rPh sb="77" eb="79">
      <t>レイワ</t>
    </rPh>
    <rPh sb="80" eb="82">
      <t>ネンド</t>
    </rPh>
    <rPh sb="101" eb="103">
      <t>フツウ</t>
    </rPh>
    <rPh sb="103" eb="105">
      <t>チュウシャ</t>
    </rPh>
    <rPh sb="106" eb="108">
      <t>リヨウ</t>
    </rPh>
    <rPh sb="108" eb="110">
      <t>ダイスウ</t>
    </rPh>
    <rPh sb="111" eb="113">
      <t>オオハバ</t>
    </rPh>
    <rPh sb="114" eb="116">
      <t>ゲンショウ</t>
    </rPh>
    <rPh sb="127" eb="129">
      <t>ゲンショウ</t>
    </rPh>
    <rPh sb="129" eb="131">
      <t>ケイコウ</t>
    </rPh>
    <phoneticPr fontId="5"/>
  </si>
  <si>
    <t>綾部駅北駐車場は収容台数35台の普通駐車（時間貸し）と30台の定期駐車（月極め）として運用しており、時間貸し駐車は鉄道利用者に多く利用されており、全体での稼働率は60％程度でしたが、令和２年度は新型コロナウイルス感染症の影響により、50%程度に低下しています。定期駐車については、綾部市街地への通勤者の駐車場や鉄道利用の通勤者、周辺住民の自家用車駐車場として利用されていますが、減少傾向が見られます。</t>
    <rPh sb="91" eb="93">
      <t>レイワ</t>
    </rPh>
    <rPh sb="94" eb="96">
      <t>ネンド</t>
    </rPh>
    <rPh sb="97" eb="99">
      <t>シンガタ</t>
    </rPh>
    <rPh sb="106" eb="109">
      <t>カンセンショウ</t>
    </rPh>
    <rPh sb="110" eb="112">
      <t>エイキョウ</t>
    </rPh>
    <rPh sb="119" eb="121">
      <t>テイド</t>
    </rPh>
    <rPh sb="122" eb="124">
      <t>テイカ</t>
    </rPh>
    <rPh sb="189" eb="191">
      <t>ゲンショウ</t>
    </rPh>
    <rPh sb="191" eb="193">
      <t>ケイコウ</t>
    </rPh>
    <rPh sb="194" eb="195">
      <t>ミ</t>
    </rPh>
    <phoneticPr fontId="5"/>
  </si>
  <si>
    <t>綾部駅北駐車場は綾部駅の北西に隣接しており、収容台数65台で運用しています。駅に隣接する立地から、交通結節点の駐車場として鉄道利用者の割合が高くなっています。鉄道利用者以外の利点としては、定期駐車などで近隣住民の自家用車保管場所としての利用があります。普通駐車においては新型コロナウイルス感染症の影響により利用台数が大きく減少しましたが、感染症終息後の利用状況の推移を見守っていく必要があります。定期駐車においては高い利用状況を継続していましたが減少傾向にある状況です。営業費用としては24時間無人営業を行うための出入庫管理システムに関する経費が高い割合を占めており、その他の経費は低く抑えられます。また、綾部駅北駐車場は平成20年に移転、供用開始したもので施設も比較的新しいことから今後の設備投資の必要性も低いと考えられます。
なお、令和４年度に電子決済サービス導入を予定しており、新型コロナウイルス感染症の感染予防及び利用者の利便性の向上を図ることで、経営維持を目指します。</t>
    <rPh sb="135" eb="137">
      <t>シンガタ</t>
    </rPh>
    <rPh sb="144" eb="147">
      <t>カンセンショウ</t>
    </rPh>
    <rPh sb="148" eb="150">
      <t>エイキョウ</t>
    </rPh>
    <rPh sb="153" eb="155">
      <t>リヨウ</t>
    </rPh>
    <rPh sb="155" eb="157">
      <t>ダイスウ</t>
    </rPh>
    <rPh sb="158" eb="159">
      <t>オオ</t>
    </rPh>
    <rPh sb="161" eb="163">
      <t>ゲンショウ</t>
    </rPh>
    <rPh sb="169" eb="172">
      <t>カンセンショウ</t>
    </rPh>
    <rPh sb="172" eb="174">
      <t>シュウソク</t>
    </rPh>
    <rPh sb="174" eb="175">
      <t>ゴ</t>
    </rPh>
    <rPh sb="176" eb="178">
      <t>リヨウ</t>
    </rPh>
    <rPh sb="178" eb="180">
      <t>ジョウキョウ</t>
    </rPh>
    <rPh sb="181" eb="183">
      <t>スイイ</t>
    </rPh>
    <rPh sb="184" eb="186">
      <t>ミマモ</t>
    </rPh>
    <rPh sb="190" eb="192">
      <t>ヒツヨウ</t>
    </rPh>
    <rPh sb="207" eb="208">
      <t>タカ</t>
    </rPh>
    <rPh sb="209" eb="211">
      <t>リヨウ</t>
    </rPh>
    <rPh sb="211" eb="213">
      <t>ジョウキョウ</t>
    </rPh>
    <rPh sb="214" eb="216">
      <t>ケイゾク</t>
    </rPh>
    <rPh sb="223" eb="225">
      <t>ゲンショウ</t>
    </rPh>
    <rPh sb="225" eb="227">
      <t>ケイコウ</t>
    </rPh>
    <rPh sb="230" eb="232">
      <t>ジョウキョウ</t>
    </rPh>
    <rPh sb="385" eb="387">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</si>
</sst>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168.5</c:v>
                </c:pt>
                <c:pt idx="1">
                  <c:v>309.39999999999998</c:v>
                </c:pt>
                <c:pt idx="2">
                  <c:v>312.2</c:v>
                </c:pt>
                <c:pt idx="3">
                  <c:v>233.4</c:v>
                </c:pt>
                <c:pt idx="4">
                  <c:v>113.3</c:v>
                </c:pt>
              </c:numCache>
            </c:numRef>
          </c:val>
          <c:extLst>
            <c:ext xmlns:c16="http://schemas.microsoft.com/office/drawing/2014/chart" uri="{C3380CC4-5D6E-409C-BE32-E72D297353CC}">
              <c16:uniqueId val="{00000000-5562-4B05-828D-BA41799722C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5562-4B05-828D-BA41799722C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A0F-4303-AE30-F1ADC1ADB9B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AA0F-4303-AE30-F1ADC1ADB9B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4592-4966-BC3A-74A2AA93E75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592-4966-BC3A-74A2AA93E75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0482-4B15-AFD7-568D405BA1A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482-4B15-AFD7-568D405BA1A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16B-4593-AAD7-1A7F01D7E0E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C16B-4593-AAD7-1A7F01D7E0E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88D-45A1-8C04-072467F5323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888D-45A1-8C04-072467F5323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89.2</c:v>
                </c:pt>
                <c:pt idx="1">
                  <c:v>70.8</c:v>
                </c:pt>
                <c:pt idx="2">
                  <c:v>60</c:v>
                </c:pt>
                <c:pt idx="3">
                  <c:v>61.5</c:v>
                </c:pt>
                <c:pt idx="4">
                  <c:v>50.8</c:v>
                </c:pt>
              </c:numCache>
            </c:numRef>
          </c:val>
          <c:extLst>
            <c:ext xmlns:c16="http://schemas.microsoft.com/office/drawing/2014/chart" uri="{C3380CC4-5D6E-409C-BE32-E72D297353CC}">
              <c16:uniqueId val="{00000000-402E-4A9A-A000-C078BE794E8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402E-4A9A-A000-C078BE794E8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44.3</c:v>
                </c:pt>
                <c:pt idx="1">
                  <c:v>67.7</c:v>
                </c:pt>
                <c:pt idx="2">
                  <c:v>71.900000000000006</c:v>
                </c:pt>
                <c:pt idx="3">
                  <c:v>61</c:v>
                </c:pt>
                <c:pt idx="4">
                  <c:v>14.8</c:v>
                </c:pt>
              </c:numCache>
            </c:numRef>
          </c:val>
          <c:extLst>
            <c:ext xmlns:c16="http://schemas.microsoft.com/office/drawing/2014/chart" uri="{C3380CC4-5D6E-409C-BE32-E72D297353CC}">
              <c16:uniqueId val="{00000000-3792-4316-9068-57CC3336DF8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3792-4316-9068-57CC3336DF8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3086</c:v>
                </c:pt>
                <c:pt idx="1">
                  <c:v>4552</c:v>
                </c:pt>
                <c:pt idx="2">
                  <c:v>3660</c:v>
                </c:pt>
                <c:pt idx="3">
                  <c:v>3047</c:v>
                </c:pt>
                <c:pt idx="4">
                  <c:v>314</c:v>
                </c:pt>
              </c:numCache>
            </c:numRef>
          </c:val>
          <c:extLst>
            <c:ext xmlns:c16="http://schemas.microsoft.com/office/drawing/2014/chart" uri="{C3380CC4-5D6E-409C-BE32-E72D297353CC}">
              <c16:uniqueId val="{00000000-2CBE-4840-86E3-0CD00FAF421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2CBE-4840-86E3-0CD00FAF421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京都府綾部市　綾部市営綾部駅北駐車場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2019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149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65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159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168.5</v>
      </c>
      <c r="V31" s="118"/>
      <c r="W31" s="118"/>
      <c r="X31" s="118"/>
      <c r="Y31" s="118"/>
      <c r="Z31" s="118"/>
      <c r="AA31" s="118"/>
      <c r="AB31" s="118"/>
      <c r="AC31" s="118"/>
      <c r="AD31" s="118"/>
      <c r="AE31" s="118"/>
      <c r="AF31" s="118"/>
      <c r="AG31" s="118"/>
      <c r="AH31" s="118"/>
      <c r="AI31" s="118"/>
      <c r="AJ31" s="118"/>
      <c r="AK31" s="118"/>
      <c r="AL31" s="118"/>
      <c r="AM31" s="118"/>
      <c r="AN31" s="118">
        <f>データ!Z7</f>
        <v>309.39999999999998</v>
      </c>
      <c r="AO31" s="118"/>
      <c r="AP31" s="118"/>
      <c r="AQ31" s="118"/>
      <c r="AR31" s="118"/>
      <c r="AS31" s="118"/>
      <c r="AT31" s="118"/>
      <c r="AU31" s="118"/>
      <c r="AV31" s="118"/>
      <c r="AW31" s="118"/>
      <c r="AX31" s="118"/>
      <c r="AY31" s="118"/>
      <c r="AZ31" s="118"/>
      <c r="BA31" s="118"/>
      <c r="BB31" s="118"/>
      <c r="BC31" s="118"/>
      <c r="BD31" s="118"/>
      <c r="BE31" s="118"/>
      <c r="BF31" s="118"/>
      <c r="BG31" s="118">
        <f>データ!AA7</f>
        <v>312.2</v>
      </c>
      <c r="BH31" s="118"/>
      <c r="BI31" s="118"/>
      <c r="BJ31" s="118"/>
      <c r="BK31" s="118"/>
      <c r="BL31" s="118"/>
      <c r="BM31" s="118"/>
      <c r="BN31" s="118"/>
      <c r="BO31" s="118"/>
      <c r="BP31" s="118"/>
      <c r="BQ31" s="118"/>
      <c r="BR31" s="118"/>
      <c r="BS31" s="118"/>
      <c r="BT31" s="118"/>
      <c r="BU31" s="118"/>
      <c r="BV31" s="118"/>
      <c r="BW31" s="118"/>
      <c r="BX31" s="118"/>
      <c r="BY31" s="118"/>
      <c r="BZ31" s="118">
        <f>データ!AB7</f>
        <v>233.4</v>
      </c>
      <c r="CA31" s="118"/>
      <c r="CB31" s="118"/>
      <c r="CC31" s="118"/>
      <c r="CD31" s="118"/>
      <c r="CE31" s="118"/>
      <c r="CF31" s="118"/>
      <c r="CG31" s="118"/>
      <c r="CH31" s="118"/>
      <c r="CI31" s="118"/>
      <c r="CJ31" s="118"/>
      <c r="CK31" s="118"/>
      <c r="CL31" s="118"/>
      <c r="CM31" s="118"/>
      <c r="CN31" s="118"/>
      <c r="CO31" s="118"/>
      <c r="CP31" s="118"/>
      <c r="CQ31" s="118"/>
      <c r="CR31" s="118"/>
      <c r="CS31" s="118">
        <f>データ!AC7</f>
        <v>113.3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89.2</v>
      </c>
      <c r="JD31" s="120"/>
      <c r="JE31" s="120"/>
      <c r="JF31" s="120"/>
      <c r="JG31" s="120"/>
      <c r="JH31" s="120"/>
      <c r="JI31" s="120"/>
      <c r="JJ31" s="120"/>
      <c r="JK31" s="120"/>
      <c r="JL31" s="120"/>
      <c r="JM31" s="120"/>
      <c r="JN31" s="120"/>
      <c r="JO31" s="120"/>
      <c r="JP31" s="120"/>
      <c r="JQ31" s="120"/>
      <c r="JR31" s="120"/>
      <c r="JS31" s="120"/>
      <c r="JT31" s="120"/>
      <c r="JU31" s="121"/>
      <c r="JV31" s="119">
        <f>データ!DL7</f>
        <v>70.8</v>
      </c>
      <c r="JW31" s="120"/>
      <c r="JX31" s="120"/>
      <c r="JY31" s="120"/>
      <c r="JZ31" s="120"/>
      <c r="KA31" s="120"/>
      <c r="KB31" s="120"/>
      <c r="KC31" s="120"/>
      <c r="KD31" s="120"/>
      <c r="KE31" s="120"/>
      <c r="KF31" s="120"/>
      <c r="KG31" s="120"/>
      <c r="KH31" s="120"/>
      <c r="KI31" s="120"/>
      <c r="KJ31" s="120"/>
      <c r="KK31" s="120"/>
      <c r="KL31" s="120"/>
      <c r="KM31" s="120"/>
      <c r="KN31" s="121"/>
      <c r="KO31" s="119">
        <f>データ!DM7</f>
        <v>60</v>
      </c>
      <c r="KP31" s="120"/>
      <c r="KQ31" s="120"/>
      <c r="KR31" s="120"/>
      <c r="KS31" s="120"/>
      <c r="KT31" s="120"/>
      <c r="KU31" s="120"/>
      <c r="KV31" s="120"/>
      <c r="KW31" s="120"/>
      <c r="KX31" s="120"/>
      <c r="KY31" s="120"/>
      <c r="KZ31" s="120"/>
      <c r="LA31" s="120"/>
      <c r="LB31" s="120"/>
      <c r="LC31" s="120"/>
      <c r="LD31" s="120"/>
      <c r="LE31" s="120"/>
      <c r="LF31" s="120"/>
      <c r="LG31" s="121"/>
      <c r="LH31" s="119">
        <f>データ!DN7</f>
        <v>61.5</v>
      </c>
      <c r="LI31" s="120"/>
      <c r="LJ31" s="120"/>
      <c r="LK31" s="120"/>
      <c r="LL31" s="120"/>
      <c r="LM31" s="120"/>
      <c r="LN31" s="120"/>
      <c r="LO31" s="120"/>
      <c r="LP31" s="120"/>
      <c r="LQ31" s="120"/>
      <c r="LR31" s="120"/>
      <c r="LS31" s="120"/>
      <c r="LT31" s="120"/>
      <c r="LU31" s="120"/>
      <c r="LV31" s="120"/>
      <c r="LW31" s="120"/>
      <c r="LX31" s="120"/>
      <c r="LY31" s="120"/>
      <c r="LZ31" s="121"/>
      <c r="MA31" s="119">
        <f>データ!DO7</f>
        <v>50.8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158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160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44.3</v>
      </c>
      <c r="EM52" s="118"/>
      <c r="EN52" s="118"/>
      <c r="EO52" s="118"/>
      <c r="EP52" s="118"/>
      <c r="EQ52" s="118"/>
      <c r="ER52" s="118"/>
      <c r="ES52" s="118"/>
      <c r="ET52" s="118"/>
      <c r="EU52" s="118"/>
      <c r="EV52" s="118"/>
      <c r="EW52" s="118"/>
      <c r="EX52" s="118"/>
      <c r="EY52" s="118"/>
      <c r="EZ52" s="118"/>
      <c r="FA52" s="118"/>
      <c r="FB52" s="118"/>
      <c r="FC52" s="118"/>
      <c r="FD52" s="118"/>
      <c r="FE52" s="118">
        <f>データ!BG7</f>
        <v>67.7</v>
      </c>
      <c r="FF52" s="118"/>
      <c r="FG52" s="118"/>
      <c r="FH52" s="118"/>
      <c r="FI52" s="118"/>
      <c r="FJ52" s="118"/>
      <c r="FK52" s="118"/>
      <c r="FL52" s="118"/>
      <c r="FM52" s="118"/>
      <c r="FN52" s="118"/>
      <c r="FO52" s="118"/>
      <c r="FP52" s="118"/>
      <c r="FQ52" s="118"/>
      <c r="FR52" s="118"/>
      <c r="FS52" s="118"/>
      <c r="FT52" s="118"/>
      <c r="FU52" s="118"/>
      <c r="FV52" s="118"/>
      <c r="FW52" s="118"/>
      <c r="FX52" s="118">
        <f>データ!BH7</f>
        <v>71.900000000000006</v>
      </c>
      <c r="FY52" s="118"/>
      <c r="FZ52" s="118"/>
      <c r="GA52" s="118"/>
      <c r="GB52" s="118"/>
      <c r="GC52" s="118"/>
      <c r="GD52" s="118"/>
      <c r="GE52" s="118"/>
      <c r="GF52" s="118"/>
      <c r="GG52" s="118"/>
      <c r="GH52" s="118"/>
      <c r="GI52" s="118"/>
      <c r="GJ52" s="118"/>
      <c r="GK52" s="118"/>
      <c r="GL52" s="118"/>
      <c r="GM52" s="118"/>
      <c r="GN52" s="118"/>
      <c r="GO52" s="118"/>
      <c r="GP52" s="118"/>
      <c r="GQ52" s="118">
        <f>データ!BI7</f>
        <v>61</v>
      </c>
      <c r="GR52" s="118"/>
      <c r="GS52" s="118"/>
      <c r="GT52" s="118"/>
      <c r="GU52" s="118"/>
      <c r="GV52" s="118"/>
      <c r="GW52" s="118"/>
      <c r="GX52" s="118"/>
      <c r="GY52" s="118"/>
      <c r="GZ52" s="118"/>
      <c r="HA52" s="118"/>
      <c r="HB52" s="118"/>
      <c r="HC52" s="118"/>
      <c r="HD52" s="118"/>
      <c r="HE52" s="118"/>
      <c r="HF52" s="118"/>
      <c r="HG52" s="118"/>
      <c r="HH52" s="118"/>
      <c r="HI52" s="118"/>
      <c r="HJ52" s="118">
        <f>データ!BJ7</f>
        <v>14.8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3086</v>
      </c>
      <c r="JD52" s="125"/>
      <c r="JE52" s="125"/>
      <c r="JF52" s="125"/>
      <c r="JG52" s="125"/>
      <c r="JH52" s="125"/>
      <c r="JI52" s="125"/>
      <c r="JJ52" s="125"/>
      <c r="JK52" s="125"/>
      <c r="JL52" s="125"/>
      <c r="JM52" s="125"/>
      <c r="JN52" s="125"/>
      <c r="JO52" s="125"/>
      <c r="JP52" s="125"/>
      <c r="JQ52" s="125"/>
      <c r="JR52" s="125"/>
      <c r="JS52" s="125"/>
      <c r="JT52" s="125"/>
      <c r="JU52" s="125"/>
      <c r="JV52" s="125">
        <f>データ!BR7</f>
        <v>4552</v>
      </c>
      <c r="JW52" s="125"/>
      <c r="JX52" s="125"/>
      <c r="JY52" s="125"/>
      <c r="JZ52" s="125"/>
      <c r="KA52" s="125"/>
      <c r="KB52" s="125"/>
      <c r="KC52" s="125"/>
      <c r="KD52" s="125"/>
      <c r="KE52" s="125"/>
      <c r="KF52" s="125"/>
      <c r="KG52" s="125"/>
      <c r="KH52" s="125"/>
      <c r="KI52" s="125"/>
      <c r="KJ52" s="125"/>
      <c r="KK52" s="125"/>
      <c r="KL52" s="125"/>
      <c r="KM52" s="125"/>
      <c r="KN52" s="125"/>
      <c r="KO52" s="125">
        <f>データ!BS7</f>
        <v>3660</v>
      </c>
      <c r="KP52" s="125"/>
      <c r="KQ52" s="125"/>
      <c r="KR52" s="125"/>
      <c r="KS52" s="125"/>
      <c r="KT52" s="125"/>
      <c r="KU52" s="125"/>
      <c r="KV52" s="125"/>
      <c r="KW52" s="125"/>
      <c r="KX52" s="125"/>
      <c r="KY52" s="125"/>
      <c r="KZ52" s="125"/>
      <c r="LA52" s="125"/>
      <c r="LB52" s="125"/>
      <c r="LC52" s="125"/>
      <c r="LD52" s="125"/>
      <c r="LE52" s="125"/>
      <c r="LF52" s="125"/>
      <c r="LG52" s="125"/>
      <c r="LH52" s="125">
        <f>データ!BT7</f>
        <v>3047</v>
      </c>
      <c r="LI52" s="125"/>
      <c r="LJ52" s="125"/>
      <c r="LK52" s="125"/>
      <c r="LL52" s="125"/>
      <c r="LM52" s="125"/>
      <c r="LN52" s="125"/>
      <c r="LO52" s="125"/>
      <c r="LP52" s="125"/>
      <c r="LQ52" s="125"/>
      <c r="LR52" s="125"/>
      <c r="LS52" s="125"/>
      <c r="LT52" s="125"/>
      <c r="LU52" s="125"/>
      <c r="LV52" s="125"/>
      <c r="LW52" s="125"/>
      <c r="LX52" s="125"/>
      <c r="LY52" s="125"/>
      <c r="LZ52" s="125"/>
      <c r="MA52" s="125">
        <f>データ!BU7</f>
        <v>314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7" t="s">
        <v>161</v>
      </c>
      <c r="NE66" s="128"/>
      <c r="NF66" s="128"/>
      <c r="NG66" s="128"/>
      <c r="NH66" s="128"/>
      <c r="NI66" s="128"/>
      <c r="NJ66" s="128"/>
      <c r="NK66" s="128"/>
      <c r="NL66" s="128"/>
      <c r="NM66" s="128"/>
      <c r="NN66" s="128"/>
      <c r="NO66" s="128"/>
      <c r="NP66" s="128"/>
      <c r="NQ66" s="128"/>
      <c r="NR66" s="129"/>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3">
        <f>データ!CM7</f>
        <v>0</v>
      </c>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5"/>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7"/>
      <c r="NE67" s="128"/>
      <c r="NF67" s="128"/>
      <c r="NG67" s="128"/>
      <c r="NH67" s="128"/>
      <c r="NI67" s="128"/>
      <c r="NJ67" s="128"/>
      <c r="NK67" s="128"/>
      <c r="NL67" s="128"/>
      <c r="NM67" s="128"/>
      <c r="NN67" s="128"/>
      <c r="NO67" s="128"/>
      <c r="NP67" s="128"/>
      <c r="NQ67" s="128"/>
      <c r="NR67" s="129"/>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6"/>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8"/>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7"/>
      <c r="NE68" s="128"/>
      <c r="NF68" s="128"/>
      <c r="NG68" s="128"/>
      <c r="NH68" s="128"/>
      <c r="NI68" s="128"/>
      <c r="NJ68" s="128"/>
      <c r="NK68" s="128"/>
      <c r="NL68" s="128"/>
      <c r="NM68" s="128"/>
      <c r="NN68" s="128"/>
      <c r="NO68" s="128"/>
      <c r="NP68" s="128"/>
      <c r="NQ68" s="128"/>
      <c r="NR68" s="129"/>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6"/>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8"/>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7"/>
      <c r="NE69" s="128"/>
      <c r="NF69" s="128"/>
      <c r="NG69" s="128"/>
      <c r="NH69" s="128"/>
      <c r="NI69" s="128"/>
      <c r="NJ69" s="128"/>
      <c r="NK69" s="128"/>
      <c r="NL69" s="128"/>
      <c r="NM69" s="128"/>
      <c r="NN69" s="128"/>
      <c r="NO69" s="128"/>
      <c r="NP69" s="128"/>
      <c r="NQ69" s="128"/>
      <c r="NR69" s="129"/>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9"/>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0"/>
      <c r="FU70" s="140"/>
      <c r="FV70" s="140"/>
      <c r="FW70" s="141"/>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7"/>
      <c r="NE70" s="128"/>
      <c r="NF70" s="128"/>
      <c r="NG70" s="128"/>
      <c r="NH70" s="128"/>
      <c r="NI70" s="128"/>
      <c r="NJ70" s="128"/>
      <c r="NK70" s="128"/>
      <c r="NL70" s="128"/>
      <c r="NM70" s="128"/>
      <c r="NN70" s="128"/>
      <c r="NO70" s="128"/>
      <c r="NP70" s="128"/>
      <c r="NQ70" s="128"/>
      <c r="NR70" s="129"/>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7"/>
      <c r="NE71" s="128"/>
      <c r="NF71" s="128"/>
      <c r="NG71" s="128"/>
      <c r="NH71" s="128"/>
      <c r="NI71" s="128"/>
      <c r="NJ71" s="128"/>
      <c r="NK71" s="128"/>
      <c r="NL71" s="128"/>
      <c r="NM71" s="128"/>
      <c r="NN71" s="128"/>
      <c r="NO71" s="128"/>
      <c r="NP71" s="128"/>
      <c r="NQ71" s="128"/>
      <c r="NR71" s="129"/>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7"/>
      <c r="NE72" s="128"/>
      <c r="NF72" s="128"/>
      <c r="NG72" s="128"/>
      <c r="NH72" s="128"/>
      <c r="NI72" s="128"/>
      <c r="NJ72" s="128"/>
      <c r="NK72" s="128"/>
      <c r="NL72" s="128"/>
      <c r="NM72" s="128"/>
      <c r="NN72" s="128"/>
      <c r="NO72" s="128"/>
      <c r="NP72" s="128"/>
      <c r="NQ72" s="128"/>
      <c r="NR72" s="129"/>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7"/>
      <c r="NE73" s="128"/>
      <c r="NF73" s="128"/>
      <c r="NG73" s="128"/>
      <c r="NH73" s="128"/>
      <c r="NI73" s="128"/>
      <c r="NJ73" s="128"/>
      <c r="NK73" s="128"/>
      <c r="NL73" s="128"/>
      <c r="NM73" s="128"/>
      <c r="NN73" s="128"/>
      <c r="NO73" s="128"/>
      <c r="NP73" s="128"/>
      <c r="NQ73" s="128"/>
      <c r="NR73" s="129"/>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7"/>
      <c r="NE74" s="128"/>
      <c r="NF74" s="128"/>
      <c r="NG74" s="128"/>
      <c r="NH74" s="128"/>
      <c r="NI74" s="128"/>
      <c r="NJ74" s="128"/>
      <c r="NK74" s="128"/>
      <c r="NL74" s="128"/>
      <c r="NM74" s="128"/>
      <c r="NN74" s="128"/>
      <c r="NO74" s="128"/>
      <c r="NP74" s="128"/>
      <c r="NQ74" s="128"/>
      <c r="NR74" s="129"/>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7"/>
      <c r="NE75" s="128"/>
      <c r="NF75" s="128"/>
      <c r="NG75" s="128"/>
      <c r="NH75" s="128"/>
      <c r="NI75" s="128"/>
      <c r="NJ75" s="128"/>
      <c r="NK75" s="128"/>
      <c r="NL75" s="128"/>
      <c r="NM75" s="128"/>
      <c r="NN75" s="128"/>
      <c r="NO75" s="128"/>
      <c r="NP75" s="128"/>
      <c r="NQ75" s="128"/>
      <c r="NR75" s="129"/>
    </row>
    <row r="76" spans="1:382" ht="13.5" customHeight="1" x14ac:dyDescent="0.15">
      <c r="A76" s="2"/>
      <c r="B76" s="22"/>
      <c r="C76" s="4"/>
      <c r="D76" s="4"/>
      <c r="E76" s="4"/>
      <c r="F76" s="4"/>
      <c r="I76" s="4"/>
      <c r="J76" s="4"/>
      <c r="K76" s="4"/>
      <c r="L76" s="4"/>
      <c r="M76" s="4"/>
      <c r="N76" s="4"/>
      <c r="O76" s="4"/>
      <c r="P76" s="4"/>
      <c r="Q76" s="4"/>
      <c r="R76" s="142" t="str">
        <f>データ!$B$11</f>
        <v>H28</v>
      </c>
      <c r="S76" s="143"/>
      <c r="T76" s="143"/>
      <c r="U76" s="143"/>
      <c r="V76" s="143"/>
      <c r="W76" s="143"/>
      <c r="X76" s="143"/>
      <c r="Y76" s="143"/>
      <c r="Z76" s="143"/>
      <c r="AA76" s="143"/>
      <c r="AB76" s="143"/>
      <c r="AC76" s="143"/>
      <c r="AD76" s="143"/>
      <c r="AE76" s="143"/>
      <c r="AF76" s="144"/>
      <c r="AG76" s="142" t="str">
        <f>データ!$C$11</f>
        <v>H29</v>
      </c>
      <c r="AH76" s="143"/>
      <c r="AI76" s="143"/>
      <c r="AJ76" s="143"/>
      <c r="AK76" s="143"/>
      <c r="AL76" s="143"/>
      <c r="AM76" s="143"/>
      <c r="AN76" s="143"/>
      <c r="AO76" s="143"/>
      <c r="AP76" s="143"/>
      <c r="AQ76" s="143"/>
      <c r="AR76" s="143"/>
      <c r="AS76" s="143"/>
      <c r="AT76" s="143"/>
      <c r="AU76" s="144"/>
      <c r="AV76" s="142" t="str">
        <f>データ!$D$11</f>
        <v>H30</v>
      </c>
      <c r="AW76" s="143"/>
      <c r="AX76" s="143"/>
      <c r="AY76" s="143"/>
      <c r="AZ76" s="143"/>
      <c r="BA76" s="143"/>
      <c r="BB76" s="143"/>
      <c r="BC76" s="143"/>
      <c r="BD76" s="143"/>
      <c r="BE76" s="143"/>
      <c r="BF76" s="143"/>
      <c r="BG76" s="143"/>
      <c r="BH76" s="143"/>
      <c r="BI76" s="143"/>
      <c r="BJ76" s="144"/>
      <c r="BK76" s="142" t="str">
        <f>データ!$E$11</f>
        <v>R01</v>
      </c>
      <c r="BL76" s="143"/>
      <c r="BM76" s="143"/>
      <c r="BN76" s="143"/>
      <c r="BO76" s="143"/>
      <c r="BP76" s="143"/>
      <c r="BQ76" s="143"/>
      <c r="BR76" s="143"/>
      <c r="BS76" s="143"/>
      <c r="BT76" s="143"/>
      <c r="BU76" s="143"/>
      <c r="BV76" s="143"/>
      <c r="BW76" s="143"/>
      <c r="BX76" s="143"/>
      <c r="BY76" s="144"/>
      <c r="BZ76" s="142" t="str">
        <f>データ!$F$11</f>
        <v>R02</v>
      </c>
      <c r="CA76" s="143"/>
      <c r="CB76" s="143"/>
      <c r="CC76" s="143"/>
      <c r="CD76" s="143"/>
      <c r="CE76" s="143"/>
      <c r="CF76" s="143"/>
      <c r="CG76" s="143"/>
      <c r="CH76" s="143"/>
      <c r="CI76" s="143"/>
      <c r="CJ76" s="143"/>
      <c r="CK76" s="143"/>
      <c r="CL76" s="143"/>
      <c r="CM76" s="143"/>
      <c r="CN76" s="144"/>
      <c r="CO76" s="4"/>
      <c r="CP76" s="4"/>
      <c r="CQ76" s="4"/>
      <c r="CR76" s="4"/>
      <c r="CS76" s="4"/>
      <c r="CT76" s="4"/>
      <c r="CU76" s="4"/>
      <c r="CV76" s="133">
        <f>データ!CN7</f>
        <v>0</v>
      </c>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5"/>
      <c r="FY76" s="4"/>
      <c r="FZ76" s="4"/>
      <c r="GA76" s="4"/>
      <c r="GB76" s="4"/>
      <c r="GC76" s="4"/>
      <c r="GD76" s="4"/>
      <c r="GE76" s="4"/>
      <c r="GF76" s="4"/>
      <c r="GG76" s="4"/>
      <c r="GH76" s="4"/>
      <c r="GI76" s="4"/>
      <c r="GJ76" s="4"/>
      <c r="GK76" s="4"/>
      <c r="GL76" s="142" t="str">
        <f>データ!$B$11</f>
        <v>H28</v>
      </c>
      <c r="GM76" s="143"/>
      <c r="GN76" s="143"/>
      <c r="GO76" s="143"/>
      <c r="GP76" s="143"/>
      <c r="GQ76" s="143"/>
      <c r="GR76" s="143"/>
      <c r="GS76" s="143"/>
      <c r="GT76" s="143"/>
      <c r="GU76" s="143"/>
      <c r="GV76" s="143"/>
      <c r="GW76" s="143"/>
      <c r="GX76" s="143"/>
      <c r="GY76" s="143"/>
      <c r="GZ76" s="144"/>
      <c r="HA76" s="142" t="str">
        <f>データ!$C$11</f>
        <v>H29</v>
      </c>
      <c r="HB76" s="143"/>
      <c r="HC76" s="143"/>
      <c r="HD76" s="143"/>
      <c r="HE76" s="143"/>
      <c r="HF76" s="143"/>
      <c r="HG76" s="143"/>
      <c r="HH76" s="143"/>
      <c r="HI76" s="143"/>
      <c r="HJ76" s="143"/>
      <c r="HK76" s="143"/>
      <c r="HL76" s="143"/>
      <c r="HM76" s="143"/>
      <c r="HN76" s="143"/>
      <c r="HO76" s="144"/>
      <c r="HP76" s="142" t="str">
        <f>データ!$D$11</f>
        <v>H30</v>
      </c>
      <c r="HQ76" s="143"/>
      <c r="HR76" s="143"/>
      <c r="HS76" s="143"/>
      <c r="HT76" s="143"/>
      <c r="HU76" s="143"/>
      <c r="HV76" s="143"/>
      <c r="HW76" s="143"/>
      <c r="HX76" s="143"/>
      <c r="HY76" s="143"/>
      <c r="HZ76" s="143"/>
      <c r="IA76" s="143"/>
      <c r="IB76" s="143"/>
      <c r="IC76" s="143"/>
      <c r="ID76" s="144"/>
      <c r="IE76" s="142" t="str">
        <f>データ!$E$11</f>
        <v>R01</v>
      </c>
      <c r="IF76" s="143"/>
      <c r="IG76" s="143"/>
      <c r="IH76" s="143"/>
      <c r="II76" s="143"/>
      <c r="IJ76" s="143"/>
      <c r="IK76" s="143"/>
      <c r="IL76" s="143"/>
      <c r="IM76" s="143"/>
      <c r="IN76" s="143"/>
      <c r="IO76" s="143"/>
      <c r="IP76" s="143"/>
      <c r="IQ76" s="143"/>
      <c r="IR76" s="143"/>
      <c r="IS76" s="144"/>
      <c r="IT76" s="142" t="str">
        <f>データ!$F$11</f>
        <v>R02</v>
      </c>
      <c r="IU76" s="143"/>
      <c r="IV76" s="143"/>
      <c r="IW76" s="143"/>
      <c r="IX76" s="143"/>
      <c r="IY76" s="143"/>
      <c r="IZ76" s="143"/>
      <c r="JA76" s="143"/>
      <c r="JB76" s="143"/>
      <c r="JC76" s="143"/>
      <c r="JD76" s="143"/>
      <c r="JE76" s="143"/>
      <c r="JF76" s="143"/>
      <c r="JG76" s="143"/>
      <c r="JH76" s="144"/>
      <c r="JL76" s="4"/>
      <c r="JM76" s="4"/>
      <c r="JN76" s="4"/>
      <c r="JO76" s="4"/>
      <c r="JP76" s="4"/>
      <c r="JQ76" s="4"/>
      <c r="JR76" s="4"/>
      <c r="JS76" s="4"/>
      <c r="JT76" s="4"/>
      <c r="JU76" s="4"/>
      <c r="JV76" s="4"/>
      <c r="JW76" s="4"/>
      <c r="JX76" s="4"/>
      <c r="JY76" s="4"/>
      <c r="JZ76" s="4"/>
      <c r="KA76" s="142" t="str">
        <f>データ!$B$11</f>
        <v>H28</v>
      </c>
      <c r="KB76" s="143"/>
      <c r="KC76" s="143"/>
      <c r="KD76" s="143"/>
      <c r="KE76" s="143"/>
      <c r="KF76" s="143"/>
      <c r="KG76" s="143"/>
      <c r="KH76" s="143"/>
      <c r="KI76" s="143"/>
      <c r="KJ76" s="143"/>
      <c r="KK76" s="143"/>
      <c r="KL76" s="143"/>
      <c r="KM76" s="143"/>
      <c r="KN76" s="143"/>
      <c r="KO76" s="144"/>
      <c r="KP76" s="142" t="str">
        <f>データ!$C$11</f>
        <v>H29</v>
      </c>
      <c r="KQ76" s="143"/>
      <c r="KR76" s="143"/>
      <c r="KS76" s="143"/>
      <c r="KT76" s="143"/>
      <c r="KU76" s="143"/>
      <c r="KV76" s="143"/>
      <c r="KW76" s="143"/>
      <c r="KX76" s="143"/>
      <c r="KY76" s="143"/>
      <c r="KZ76" s="143"/>
      <c r="LA76" s="143"/>
      <c r="LB76" s="143"/>
      <c r="LC76" s="143"/>
      <c r="LD76" s="144"/>
      <c r="LE76" s="142" t="str">
        <f>データ!$D$11</f>
        <v>H30</v>
      </c>
      <c r="LF76" s="143"/>
      <c r="LG76" s="143"/>
      <c r="LH76" s="143"/>
      <c r="LI76" s="143"/>
      <c r="LJ76" s="143"/>
      <c r="LK76" s="143"/>
      <c r="LL76" s="143"/>
      <c r="LM76" s="143"/>
      <c r="LN76" s="143"/>
      <c r="LO76" s="143"/>
      <c r="LP76" s="143"/>
      <c r="LQ76" s="143"/>
      <c r="LR76" s="143"/>
      <c r="LS76" s="144"/>
      <c r="LT76" s="142" t="str">
        <f>データ!$E$11</f>
        <v>R01</v>
      </c>
      <c r="LU76" s="143"/>
      <c r="LV76" s="143"/>
      <c r="LW76" s="143"/>
      <c r="LX76" s="143"/>
      <c r="LY76" s="143"/>
      <c r="LZ76" s="143"/>
      <c r="MA76" s="143"/>
      <c r="MB76" s="143"/>
      <c r="MC76" s="143"/>
      <c r="MD76" s="143"/>
      <c r="ME76" s="143"/>
      <c r="MF76" s="143"/>
      <c r="MG76" s="143"/>
      <c r="MH76" s="144"/>
      <c r="MI76" s="142" t="str">
        <f>データ!$F$11</f>
        <v>R02</v>
      </c>
      <c r="MJ76" s="143"/>
      <c r="MK76" s="143"/>
      <c r="ML76" s="143"/>
      <c r="MM76" s="143"/>
      <c r="MN76" s="143"/>
      <c r="MO76" s="143"/>
      <c r="MP76" s="143"/>
      <c r="MQ76" s="143"/>
      <c r="MR76" s="143"/>
      <c r="MS76" s="143"/>
      <c r="MT76" s="143"/>
      <c r="MU76" s="143"/>
      <c r="MV76" s="143"/>
      <c r="MW76" s="144"/>
      <c r="MX76" s="4"/>
      <c r="MY76" s="4"/>
      <c r="MZ76" s="4"/>
      <c r="NA76" s="4"/>
      <c r="NB76" s="4"/>
      <c r="NC76" s="44"/>
      <c r="ND76" s="127"/>
      <c r="NE76" s="128"/>
      <c r="NF76" s="128"/>
      <c r="NG76" s="128"/>
      <c r="NH76" s="128"/>
      <c r="NI76" s="128"/>
      <c r="NJ76" s="128"/>
      <c r="NK76" s="128"/>
      <c r="NL76" s="128"/>
      <c r="NM76" s="128"/>
      <c r="NN76" s="128"/>
      <c r="NO76" s="128"/>
      <c r="NP76" s="128"/>
      <c r="NQ76" s="128"/>
      <c r="NR76" s="129"/>
    </row>
    <row r="77" spans="1:382" ht="13.5" customHeight="1" x14ac:dyDescent="0.15">
      <c r="A77" s="2"/>
      <c r="B77" s="22"/>
      <c r="C77" s="4"/>
      <c r="D77" s="4"/>
      <c r="E77" s="4"/>
      <c r="F77" s="4"/>
      <c r="I77" s="145" t="s">
        <v>27</v>
      </c>
      <c r="J77" s="145"/>
      <c r="K77" s="145"/>
      <c r="L77" s="145"/>
      <c r="M77" s="145"/>
      <c r="N77" s="145"/>
      <c r="O77" s="145"/>
      <c r="P77" s="145"/>
      <c r="Q77" s="145"/>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6"/>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c r="FE77" s="137"/>
      <c r="FF77" s="137"/>
      <c r="FG77" s="137"/>
      <c r="FH77" s="137"/>
      <c r="FI77" s="137"/>
      <c r="FJ77" s="137"/>
      <c r="FK77" s="137"/>
      <c r="FL77" s="137"/>
      <c r="FM77" s="137"/>
      <c r="FN77" s="137"/>
      <c r="FO77" s="137"/>
      <c r="FP77" s="137"/>
      <c r="FQ77" s="137"/>
      <c r="FR77" s="137"/>
      <c r="FS77" s="137"/>
      <c r="FT77" s="137"/>
      <c r="FU77" s="137"/>
      <c r="FV77" s="137"/>
      <c r="FW77" s="138"/>
      <c r="FY77" s="4"/>
      <c r="FZ77" s="4"/>
      <c r="GA77" s="4"/>
      <c r="GB77" s="4"/>
      <c r="GC77" s="145" t="s">
        <v>27</v>
      </c>
      <c r="GD77" s="145"/>
      <c r="GE77" s="145"/>
      <c r="GF77" s="145"/>
      <c r="GG77" s="145"/>
      <c r="GH77" s="145"/>
      <c r="GI77" s="145"/>
      <c r="GJ77" s="145"/>
      <c r="GK77" s="145"/>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5" t="s">
        <v>27</v>
      </c>
      <c r="JS77" s="145"/>
      <c r="JT77" s="145"/>
      <c r="JU77" s="145"/>
      <c r="JV77" s="145"/>
      <c r="JW77" s="145"/>
      <c r="JX77" s="145"/>
      <c r="JY77" s="145"/>
      <c r="JZ77" s="145"/>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7"/>
      <c r="NE77" s="128"/>
      <c r="NF77" s="128"/>
      <c r="NG77" s="128"/>
      <c r="NH77" s="128"/>
      <c r="NI77" s="128"/>
      <c r="NJ77" s="128"/>
      <c r="NK77" s="128"/>
      <c r="NL77" s="128"/>
      <c r="NM77" s="128"/>
      <c r="NN77" s="128"/>
      <c r="NO77" s="128"/>
      <c r="NP77" s="128"/>
      <c r="NQ77" s="128"/>
      <c r="NR77" s="129"/>
    </row>
    <row r="78" spans="1:382" ht="13.5" customHeight="1" x14ac:dyDescent="0.15">
      <c r="A78" s="2"/>
      <c r="B78" s="22"/>
      <c r="C78" s="4"/>
      <c r="D78" s="4"/>
      <c r="E78" s="4"/>
      <c r="F78" s="4"/>
      <c r="I78" s="145" t="s">
        <v>29</v>
      </c>
      <c r="J78" s="145"/>
      <c r="K78" s="145"/>
      <c r="L78" s="145"/>
      <c r="M78" s="145"/>
      <c r="N78" s="145"/>
      <c r="O78" s="145"/>
      <c r="P78" s="145"/>
      <c r="Q78" s="145"/>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6"/>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7"/>
      <c r="DX78" s="137"/>
      <c r="DY78" s="137"/>
      <c r="DZ78" s="137"/>
      <c r="EA78" s="137"/>
      <c r="EB78" s="137"/>
      <c r="EC78" s="137"/>
      <c r="ED78" s="137"/>
      <c r="EE78" s="137"/>
      <c r="EF78" s="137"/>
      <c r="EG78" s="137"/>
      <c r="EH78" s="137"/>
      <c r="EI78" s="137"/>
      <c r="EJ78" s="137"/>
      <c r="EK78" s="137"/>
      <c r="EL78" s="137"/>
      <c r="EM78" s="137"/>
      <c r="EN78" s="137"/>
      <c r="EO78" s="137"/>
      <c r="EP78" s="137"/>
      <c r="EQ78" s="137"/>
      <c r="ER78" s="137"/>
      <c r="ES78" s="137"/>
      <c r="ET78" s="137"/>
      <c r="EU78" s="137"/>
      <c r="EV78" s="137"/>
      <c r="EW78" s="137"/>
      <c r="EX78" s="137"/>
      <c r="EY78" s="137"/>
      <c r="EZ78" s="137"/>
      <c r="FA78" s="137"/>
      <c r="FB78" s="137"/>
      <c r="FC78" s="137"/>
      <c r="FD78" s="137"/>
      <c r="FE78" s="137"/>
      <c r="FF78" s="137"/>
      <c r="FG78" s="137"/>
      <c r="FH78" s="137"/>
      <c r="FI78" s="137"/>
      <c r="FJ78" s="137"/>
      <c r="FK78" s="137"/>
      <c r="FL78" s="137"/>
      <c r="FM78" s="137"/>
      <c r="FN78" s="137"/>
      <c r="FO78" s="137"/>
      <c r="FP78" s="137"/>
      <c r="FQ78" s="137"/>
      <c r="FR78" s="137"/>
      <c r="FS78" s="137"/>
      <c r="FT78" s="137"/>
      <c r="FU78" s="137"/>
      <c r="FV78" s="137"/>
      <c r="FW78" s="138"/>
      <c r="FY78" s="4"/>
      <c r="FZ78" s="4"/>
      <c r="GA78" s="4"/>
      <c r="GB78" s="4"/>
      <c r="GC78" s="145" t="s">
        <v>29</v>
      </c>
      <c r="GD78" s="145"/>
      <c r="GE78" s="145"/>
      <c r="GF78" s="145"/>
      <c r="GG78" s="145"/>
      <c r="GH78" s="145"/>
      <c r="GI78" s="145"/>
      <c r="GJ78" s="145"/>
      <c r="GK78" s="145"/>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5" t="s">
        <v>29</v>
      </c>
      <c r="JS78" s="145"/>
      <c r="JT78" s="145"/>
      <c r="JU78" s="145"/>
      <c r="JV78" s="145"/>
      <c r="JW78" s="145"/>
      <c r="JX78" s="145"/>
      <c r="JY78" s="145"/>
      <c r="JZ78" s="145"/>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27"/>
      <c r="NE78" s="128"/>
      <c r="NF78" s="128"/>
      <c r="NG78" s="128"/>
      <c r="NH78" s="128"/>
      <c r="NI78" s="128"/>
      <c r="NJ78" s="128"/>
      <c r="NK78" s="128"/>
      <c r="NL78" s="128"/>
      <c r="NM78" s="128"/>
      <c r="NN78" s="128"/>
      <c r="NO78" s="128"/>
      <c r="NP78" s="128"/>
      <c r="NQ78" s="128"/>
      <c r="NR78" s="129"/>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9"/>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0"/>
      <c r="DU79" s="140"/>
      <c r="DV79" s="140"/>
      <c r="DW79" s="140"/>
      <c r="DX79" s="140"/>
      <c r="DY79" s="140"/>
      <c r="DZ79" s="140"/>
      <c r="EA79" s="140"/>
      <c r="EB79" s="140"/>
      <c r="EC79" s="140"/>
      <c r="ED79" s="140"/>
      <c r="EE79" s="140"/>
      <c r="EF79" s="140"/>
      <c r="EG79" s="140"/>
      <c r="EH79" s="140"/>
      <c r="EI79" s="140"/>
      <c r="EJ79" s="140"/>
      <c r="EK79" s="140"/>
      <c r="EL79" s="140"/>
      <c r="EM79" s="140"/>
      <c r="EN79" s="140"/>
      <c r="EO79" s="140"/>
      <c r="EP79" s="140"/>
      <c r="EQ79" s="140"/>
      <c r="ER79" s="140"/>
      <c r="ES79" s="140"/>
      <c r="ET79" s="140"/>
      <c r="EU79" s="140"/>
      <c r="EV79" s="140"/>
      <c r="EW79" s="140"/>
      <c r="EX79" s="140"/>
      <c r="EY79" s="140"/>
      <c r="EZ79" s="140"/>
      <c r="FA79" s="140"/>
      <c r="FB79" s="140"/>
      <c r="FC79" s="140"/>
      <c r="FD79" s="140"/>
      <c r="FE79" s="140"/>
      <c r="FF79" s="140"/>
      <c r="FG79" s="140"/>
      <c r="FH79" s="140"/>
      <c r="FI79" s="140"/>
      <c r="FJ79" s="140"/>
      <c r="FK79" s="140"/>
      <c r="FL79" s="140"/>
      <c r="FM79" s="140"/>
      <c r="FN79" s="140"/>
      <c r="FO79" s="140"/>
      <c r="FP79" s="140"/>
      <c r="FQ79" s="140"/>
      <c r="FR79" s="140"/>
      <c r="FS79" s="140"/>
      <c r="FT79" s="140"/>
      <c r="FU79" s="140"/>
      <c r="FV79" s="140"/>
      <c r="FW79" s="141"/>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7"/>
      <c r="NE79" s="128"/>
      <c r="NF79" s="128"/>
      <c r="NG79" s="128"/>
      <c r="NH79" s="128"/>
      <c r="NI79" s="128"/>
      <c r="NJ79" s="128"/>
      <c r="NK79" s="128"/>
      <c r="NL79" s="128"/>
      <c r="NM79" s="128"/>
      <c r="NN79" s="128"/>
      <c r="NO79" s="128"/>
      <c r="NP79" s="128"/>
      <c r="NQ79" s="128"/>
      <c r="NR79" s="129"/>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7"/>
      <c r="NE80" s="128"/>
      <c r="NF80" s="128"/>
      <c r="NG80" s="128"/>
      <c r="NH80" s="128"/>
      <c r="NI80" s="128"/>
      <c r="NJ80" s="128"/>
      <c r="NK80" s="128"/>
      <c r="NL80" s="128"/>
      <c r="NM80" s="128"/>
      <c r="NN80" s="128"/>
      <c r="NO80" s="128"/>
      <c r="NP80" s="128"/>
      <c r="NQ80" s="128"/>
      <c r="NR80" s="129"/>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7"/>
      <c r="NE81" s="128"/>
      <c r="NF81" s="128"/>
      <c r="NG81" s="128"/>
      <c r="NH81" s="128"/>
      <c r="NI81" s="128"/>
      <c r="NJ81" s="128"/>
      <c r="NK81" s="128"/>
      <c r="NL81" s="128"/>
      <c r="NM81" s="128"/>
      <c r="NN81" s="128"/>
      <c r="NO81" s="128"/>
      <c r="NP81" s="128"/>
      <c r="NQ81" s="128"/>
      <c r="NR81" s="129"/>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30"/>
      <c r="NE82" s="131"/>
      <c r="NF82" s="131"/>
      <c r="NG82" s="131"/>
      <c r="NH82" s="131"/>
      <c r="NI82" s="131"/>
      <c r="NJ82" s="131"/>
      <c r="NK82" s="131"/>
      <c r="NL82" s="131"/>
      <c r="NM82" s="131"/>
      <c r="NN82" s="131"/>
      <c r="NO82" s="131"/>
      <c r="NP82" s="131"/>
      <c r="NQ82" s="131"/>
      <c r="NR82" s="132"/>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ExSiaQjAnA1orh3rojOFug9I2rJauEmxRlxJH9XGY5My+HZxcTv5/KpHPQtrFqSdzMFy07MYoFEDO66yQbq44w==" saltValue="UFkqCyNrBYOAesiiS8QOJ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9" t="s">
        <v>59</v>
      </c>
      <c r="I3" s="150"/>
      <c r="J3" s="150"/>
      <c r="K3" s="150"/>
      <c r="L3" s="150"/>
      <c r="M3" s="150"/>
      <c r="N3" s="150"/>
      <c r="O3" s="150"/>
      <c r="P3" s="150"/>
      <c r="Q3" s="150"/>
      <c r="R3" s="150"/>
      <c r="S3" s="150"/>
      <c r="T3" s="150"/>
      <c r="U3" s="150"/>
      <c r="V3" s="150"/>
      <c r="W3" s="150"/>
      <c r="X3" s="150"/>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51"/>
      <c r="I4" s="152"/>
      <c r="J4" s="152"/>
      <c r="K4" s="152"/>
      <c r="L4" s="152"/>
      <c r="M4" s="152"/>
      <c r="N4" s="152"/>
      <c r="O4" s="152"/>
      <c r="P4" s="152"/>
      <c r="Q4" s="152"/>
      <c r="R4" s="152"/>
      <c r="S4" s="152"/>
      <c r="T4" s="152"/>
      <c r="U4" s="152"/>
      <c r="V4" s="152"/>
      <c r="W4" s="152"/>
      <c r="X4" s="152"/>
      <c r="Y4" s="146" t="s">
        <v>64</v>
      </c>
      <c r="Z4" s="147"/>
      <c r="AA4" s="147"/>
      <c r="AB4" s="147"/>
      <c r="AC4" s="147"/>
      <c r="AD4" s="147"/>
      <c r="AE4" s="147"/>
      <c r="AF4" s="147"/>
      <c r="AG4" s="147"/>
      <c r="AH4" s="147"/>
      <c r="AI4" s="148"/>
      <c r="AJ4" s="153" t="s">
        <v>65</v>
      </c>
      <c r="AK4" s="153"/>
      <c r="AL4" s="153"/>
      <c r="AM4" s="153"/>
      <c r="AN4" s="153"/>
      <c r="AO4" s="153"/>
      <c r="AP4" s="153"/>
      <c r="AQ4" s="153"/>
      <c r="AR4" s="153"/>
      <c r="AS4" s="153"/>
      <c r="AT4" s="153"/>
      <c r="AU4" s="154" t="s">
        <v>66</v>
      </c>
      <c r="AV4" s="153"/>
      <c r="AW4" s="153"/>
      <c r="AX4" s="153"/>
      <c r="AY4" s="153"/>
      <c r="AZ4" s="153"/>
      <c r="BA4" s="153"/>
      <c r="BB4" s="153"/>
      <c r="BC4" s="153"/>
      <c r="BD4" s="153"/>
      <c r="BE4" s="153"/>
      <c r="BF4" s="153" t="s">
        <v>67</v>
      </c>
      <c r="BG4" s="153"/>
      <c r="BH4" s="153"/>
      <c r="BI4" s="153"/>
      <c r="BJ4" s="153"/>
      <c r="BK4" s="153"/>
      <c r="BL4" s="153"/>
      <c r="BM4" s="153"/>
      <c r="BN4" s="153"/>
      <c r="BO4" s="153"/>
      <c r="BP4" s="153"/>
      <c r="BQ4" s="154" t="s">
        <v>68</v>
      </c>
      <c r="BR4" s="153"/>
      <c r="BS4" s="153"/>
      <c r="BT4" s="153"/>
      <c r="BU4" s="153"/>
      <c r="BV4" s="153"/>
      <c r="BW4" s="153"/>
      <c r="BX4" s="153"/>
      <c r="BY4" s="153"/>
      <c r="BZ4" s="153"/>
      <c r="CA4" s="153"/>
      <c r="CB4" s="153" t="s">
        <v>69</v>
      </c>
      <c r="CC4" s="153"/>
      <c r="CD4" s="153"/>
      <c r="CE4" s="153"/>
      <c r="CF4" s="153"/>
      <c r="CG4" s="153"/>
      <c r="CH4" s="153"/>
      <c r="CI4" s="153"/>
      <c r="CJ4" s="153"/>
      <c r="CK4" s="153"/>
      <c r="CL4" s="153"/>
      <c r="CM4" s="155" t="s">
        <v>70</v>
      </c>
      <c r="CN4" s="155" t="s">
        <v>71</v>
      </c>
      <c r="CO4" s="146" t="s">
        <v>72</v>
      </c>
      <c r="CP4" s="147"/>
      <c r="CQ4" s="147"/>
      <c r="CR4" s="147"/>
      <c r="CS4" s="147"/>
      <c r="CT4" s="147"/>
      <c r="CU4" s="147"/>
      <c r="CV4" s="147"/>
      <c r="CW4" s="147"/>
      <c r="CX4" s="147"/>
      <c r="CY4" s="148"/>
      <c r="CZ4" s="153" t="s">
        <v>73</v>
      </c>
      <c r="DA4" s="153"/>
      <c r="DB4" s="153"/>
      <c r="DC4" s="153"/>
      <c r="DD4" s="153"/>
      <c r="DE4" s="153"/>
      <c r="DF4" s="153"/>
      <c r="DG4" s="153"/>
      <c r="DH4" s="153"/>
      <c r="DI4" s="153"/>
      <c r="DJ4" s="153"/>
      <c r="DK4" s="146" t="s">
        <v>74</v>
      </c>
      <c r="DL4" s="147"/>
      <c r="DM4" s="147"/>
      <c r="DN4" s="147"/>
      <c r="DO4" s="147"/>
      <c r="DP4" s="147"/>
      <c r="DQ4" s="147"/>
      <c r="DR4" s="147"/>
      <c r="DS4" s="147"/>
      <c r="DT4" s="147"/>
      <c r="DU4" s="148"/>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104</v>
      </c>
      <c r="AN5" s="59" t="s">
        <v>105</v>
      </c>
      <c r="AO5" s="59" t="s">
        <v>95</v>
      </c>
      <c r="AP5" s="59" t="s">
        <v>96</v>
      </c>
      <c r="AQ5" s="59" t="s">
        <v>97</v>
      </c>
      <c r="AR5" s="59" t="s">
        <v>98</v>
      </c>
      <c r="AS5" s="59" t="s">
        <v>99</v>
      </c>
      <c r="AT5" s="59" t="s">
        <v>100</v>
      </c>
      <c r="AU5" s="59" t="s">
        <v>106</v>
      </c>
      <c r="AV5" s="59" t="s">
        <v>107</v>
      </c>
      <c r="AW5" s="59" t="s">
        <v>108</v>
      </c>
      <c r="AX5" s="59" t="s">
        <v>109</v>
      </c>
      <c r="AY5" s="59" t="s">
        <v>110</v>
      </c>
      <c r="AZ5" s="59" t="s">
        <v>95</v>
      </c>
      <c r="BA5" s="59" t="s">
        <v>96</v>
      </c>
      <c r="BB5" s="59" t="s">
        <v>97</v>
      </c>
      <c r="BC5" s="59" t="s">
        <v>98</v>
      </c>
      <c r="BD5" s="59" t="s">
        <v>99</v>
      </c>
      <c r="BE5" s="59" t="s">
        <v>100</v>
      </c>
      <c r="BF5" s="59" t="s">
        <v>111</v>
      </c>
      <c r="BG5" s="59" t="s">
        <v>112</v>
      </c>
      <c r="BH5" s="59" t="s">
        <v>113</v>
      </c>
      <c r="BI5" s="59" t="s">
        <v>114</v>
      </c>
      <c r="BJ5" s="59" t="s">
        <v>115</v>
      </c>
      <c r="BK5" s="59" t="s">
        <v>95</v>
      </c>
      <c r="BL5" s="59" t="s">
        <v>96</v>
      </c>
      <c r="BM5" s="59" t="s">
        <v>97</v>
      </c>
      <c r="BN5" s="59" t="s">
        <v>98</v>
      </c>
      <c r="BO5" s="59" t="s">
        <v>99</v>
      </c>
      <c r="BP5" s="59" t="s">
        <v>100</v>
      </c>
      <c r="BQ5" s="59" t="s">
        <v>116</v>
      </c>
      <c r="BR5" s="59" t="s">
        <v>117</v>
      </c>
      <c r="BS5" s="59" t="s">
        <v>103</v>
      </c>
      <c r="BT5" s="59" t="s">
        <v>118</v>
      </c>
      <c r="BU5" s="59" t="s">
        <v>110</v>
      </c>
      <c r="BV5" s="59" t="s">
        <v>95</v>
      </c>
      <c r="BW5" s="59" t="s">
        <v>96</v>
      </c>
      <c r="BX5" s="59" t="s">
        <v>97</v>
      </c>
      <c r="BY5" s="59" t="s">
        <v>98</v>
      </c>
      <c r="BZ5" s="59" t="s">
        <v>99</v>
      </c>
      <c r="CA5" s="59" t="s">
        <v>100</v>
      </c>
      <c r="CB5" s="59" t="s">
        <v>119</v>
      </c>
      <c r="CC5" s="59" t="s">
        <v>102</v>
      </c>
      <c r="CD5" s="59" t="s">
        <v>120</v>
      </c>
      <c r="CE5" s="59" t="s">
        <v>121</v>
      </c>
      <c r="CF5" s="59" t="s">
        <v>122</v>
      </c>
      <c r="CG5" s="59" t="s">
        <v>95</v>
      </c>
      <c r="CH5" s="59" t="s">
        <v>96</v>
      </c>
      <c r="CI5" s="59" t="s">
        <v>97</v>
      </c>
      <c r="CJ5" s="59" t="s">
        <v>98</v>
      </c>
      <c r="CK5" s="59" t="s">
        <v>99</v>
      </c>
      <c r="CL5" s="59" t="s">
        <v>100</v>
      </c>
      <c r="CM5" s="156"/>
      <c r="CN5" s="156"/>
      <c r="CO5" s="59" t="s">
        <v>123</v>
      </c>
      <c r="CP5" s="59" t="s">
        <v>124</v>
      </c>
      <c r="CQ5" s="59" t="s">
        <v>125</v>
      </c>
      <c r="CR5" s="59" t="s">
        <v>126</v>
      </c>
      <c r="CS5" s="59" t="s">
        <v>127</v>
      </c>
      <c r="CT5" s="59" t="s">
        <v>95</v>
      </c>
      <c r="CU5" s="59" t="s">
        <v>96</v>
      </c>
      <c r="CV5" s="59" t="s">
        <v>97</v>
      </c>
      <c r="CW5" s="59" t="s">
        <v>98</v>
      </c>
      <c r="CX5" s="59" t="s">
        <v>99</v>
      </c>
      <c r="CY5" s="59" t="s">
        <v>100</v>
      </c>
      <c r="CZ5" s="59" t="s">
        <v>128</v>
      </c>
      <c r="DA5" s="59" t="s">
        <v>91</v>
      </c>
      <c r="DB5" s="59" t="s">
        <v>92</v>
      </c>
      <c r="DC5" s="59" t="s">
        <v>129</v>
      </c>
      <c r="DD5" s="59" t="s">
        <v>130</v>
      </c>
      <c r="DE5" s="59" t="s">
        <v>95</v>
      </c>
      <c r="DF5" s="59" t="s">
        <v>96</v>
      </c>
      <c r="DG5" s="59" t="s">
        <v>97</v>
      </c>
      <c r="DH5" s="59" t="s">
        <v>98</v>
      </c>
      <c r="DI5" s="59" t="s">
        <v>99</v>
      </c>
      <c r="DJ5" s="59" t="s">
        <v>35</v>
      </c>
      <c r="DK5" s="59" t="s">
        <v>131</v>
      </c>
      <c r="DL5" s="59" t="s">
        <v>132</v>
      </c>
      <c r="DM5" s="59" t="s">
        <v>133</v>
      </c>
      <c r="DN5" s="59" t="s">
        <v>121</v>
      </c>
      <c r="DO5" s="59" t="s">
        <v>115</v>
      </c>
      <c r="DP5" s="59" t="s">
        <v>95</v>
      </c>
      <c r="DQ5" s="59" t="s">
        <v>96</v>
      </c>
      <c r="DR5" s="59" t="s">
        <v>97</v>
      </c>
      <c r="DS5" s="59" t="s">
        <v>98</v>
      </c>
      <c r="DT5" s="59" t="s">
        <v>99</v>
      </c>
      <c r="DU5" s="59" t="s">
        <v>100</v>
      </c>
    </row>
    <row r="6" spans="1:125" s="66" customFormat="1" x14ac:dyDescent="0.15">
      <c r="A6" s="49" t="s">
        <v>134</v>
      </c>
      <c r="B6" s="60">
        <f>B8</f>
        <v>2020</v>
      </c>
      <c r="C6" s="60">
        <f t="shared" ref="C6:X6" si="1">C8</f>
        <v>262030</v>
      </c>
      <c r="D6" s="60">
        <f t="shared" si="1"/>
        <v>47</v>
      </c>
      <c r="E6" s="60">
        <f t="shared" si="1"/>
        <v>14</v>
      </c>
      <c r="F6" s="60">
        <f t="shared" si="1"/>
        <v>0</v>
      </c>
      <c r="G6" s="60">
        <f t="shared" si="1"/>
        <v>3</v>
      </c>
      <c r="H6" s="60" t="str">
        <f>SUBSTITUTE(H8,"　","")</f>
        <v>京都府綾部市</v>
      </c>
      <c r="I6" s="60" t="str">
        <f t="shared" si="1"/>
        <v>綾部市営綾部駅北駐車場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12</v>
      </c>
      <c r="S6" s="62" t="str">
        <f t="shared" si="1"/>
        <v>駅</v>
      </c>
      <c r="T6" s="62" t="str">
        <f t="shared" si="1"/>
        <v>無</v>
      </c>
      <c r="U6" s="63">
        <f t="shared" si="1"/>
        <v>2019</v>
      </c>
      <c r="V6" s="63">
        <f t="shared" si="1"/>
        <v>65</v>
      </c>
      <c r="W6" s="63">
        <f t="shared" si="1"/>
        <v>200</v>
      </c>
      <c r="X6" s="62" t="str">
        <f t="shared" si="1"/>
        <v>無</v>
      </c>
      <c r="Y6" s="64">
        <f>IF(Y8="-",NA(),Y8)</f>
        <v>168.5</v>
      </c>
      <c r="Z6" s="64">
        <f t="shared" ref="Z6:AH6" si="2">IF(Z8="-",NA(),Z8)</f>
        <v>309.39999999999998</v>
      </c>
      <c r="AA6" s="64">
        <f t="shared" si="2"/>
        <v>312.2</v>
      </c>
      <c r="AB6" s="64">
        <f t="shared" si="2"/>
        <v>233.4</v>
      </c>
      <c r="AC6" s="64">
        <f t="shared" si="2"/>
        <v>113.3</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44.3</v>
      </c>
      <c r="BG6" s="64">
        <f t="shared" ref="BG6:BO6" si="5">IF(BG8="-",NA(),BG8)</f>
        <v>67.7</v>
      </c>
      <c r="BH6" s="64">
        <f t="shared" si="5"/>
        <v>71.900000000000006</v>
      </c>
      <c r="BI6" s="64">
        <f t="shared" si="5"/>
        <v>61</v>
      </c>
      <c r="BJ6" s="64">
        <f t="shared" si="5"/>
        <v>14.8</v>
      </c>
      <c r="BK6" s="64">
        <f t="shared" si="5"/>
        <v>34.700000000000003</v>
      </c>
      <c r="BL6" s="64">
        <f t="shared" si="5"/>
        <v>39.6</v>
      </c>
      <c r="BM6" s="64">
        <f t="shared" si="5"/>
        <v>29</v>
      </c>
      <c r="BN6" s="64">
        <f t="shared" si="5"/>
        <v>32.9</v>
      </c>
      <c r="BO6" s="64">
        <f t="shared" si="5"/>
        <v>-121.8</v>
      </c>
      <c r="BP6" s="61" t="str">
        <f>IF(BP8="-","",IF(BP8="-","【-】","【"&amp;SUBSTITUTE(TEXT(BP8,"#,##0.0"),"-","△")&amp;"】"))</f>
        <v>【△65.9】</v>
      </c>
      <c r="BQ6" s="65">
        <f>IF(BQ8="-",NA(),BQ8)</f>
        <v>3086</v>
      </c>
      <c r="BR6" s="65">
        <f t="shared" ref="BR6:BZ6" si="6">IF(BR8="-",NA(),BR8)</f>
        <v>4552</v>
      </c>
      <c r="BS6" s="65">
        <f t="shared" si="6"/>
        <v>3660</v>
      </c>
      <c r="BT6" s="65">
        <f t="shared" si="6"/>
        <v>3047</v>
      </c>
      <c r="BU6" s="65">
        <f t="shared" si="6"/>
        <v>314</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135</v>
      </c>
      <c r="CM6" s="63">
        <f t="shared" ref="CM6:CN6" si="7">CM8</f>
        <v>0</v>
      </c>
      <c r="CN6" s="63">
        <f t="shared" si="7"/>
        <v>0</v>
      </c>
      <c r="CO6" s="64"/>
      <c r="CP6" s="64"/>
      <c r="CQ6" s="64"/>
      <c r="CR6" s="64"/>
      <c r="CS6" s="64"/>
      <c r="CT6" s="64"/>
      <c r="CU6" s="64"/>
      <c r="CV6" s="64"/>
      <c r="CW6" s="64"/>
      <c r="CX6" s="64"/>
      <c r="CY6" s="61" t="s">
        <v>136</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89.2</v>
      </c>
      <c r="DL6" s="64">
        <f t="shared" ref="DL6:DT6" si="9">IF(DL8="-",NA(),DL8)</f>
        <v>70.8</v>
      </c>
      <c r="DM6" s="64">
        <f t="shared" si="9"/>
        <v>60</v>
      </c>
      <c r="DN6" s="64">
        <f t="shared" si="9"/>
        <v>61.5</v>
      </c>
      <c r="DO6" s="64">
        <f t="shared" si="9"/>
        <v>50.8</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137</v>
      </c>
      <c r="B7" s="60">
        <f t="shared" ref="B7:X7" si="10">B8</f>
        <v>2020</v>
      </c>
      <c r="C7" s="60">
        <f t="shared" si="10"/>
        <v>262030</v>
      </c>
      <c r="D7" s="60">
        <f t="shared" si="10"/>
        <v>47</v>
      </c>
      <c r="E7" s="60">
        <f t="shared" si="10"/>
        <v>14</v>
      </c>
      <c r="F7" s="60">
        <f t="shared" si="10"/>
        <v>0</v>
      </c>
      <c r="G7" s="60">
        <f t="shared" si="10"/>
        <v>3</v>
      </c>
      <c r="H7" s="60" t="str">
        <f t="shared" si="10"/>
        <v>京都府　綾部市</v>
      </c>
      <c r="I7" s="60" t="str">
        <f t="shared" si="10"/>
        <v>綾部市営綾部駅北駐車場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12</v>
      </c>
      <c r="S7" s="62" t="str">
        <f t="shared" si="10"/>
        <v>駅</v>
      </c>
      <c r="T7" s="62" t="str">
        <f t="shared" si="10"/>
        <v>無</v>
      </c>
      <c r="U7" s="63">
        <f t="shared" si="10"/>
        <v>2019</v>
      </c>
      <c r="V7" s="63">
        <f t="shared" si="10"/>
        <v>65</v>
      </c>
      <c r="W7" s="63">
        <f t="shared" si="10"/>
        <v>200</v>
      </c>
      <c r="X7" s="62" t="str">
        <f t="shared" si="10"/>
        <v>無</v>
      </c>
      <c r="Y7" s="64">
        <f>Y8</f>
        <v>168.5</v>
      </c>
      <c r="Z7" s="64">
        <f t="shared" ref="Z7:AH7" si="11">Z8</f>
        <v>309.39999999999998</v>
      </c>
      <c r="AA7" s="64">
        <f t="shared" si="11"/>
        <v>312.2</v>
      </c>
      <c r="AB7" s="64">
        <f t="shared" si="11"/>
        <v>233.4</v>
      </c>
      <c r="AC7" s="64">
        <f t="shared" si="11"/>
        <v>113.3</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44.3</v>
      </c>
      <c r="BG7" s="64">
        <f t="shared" ref="BG7:BO7" si="14">BG8</f>
        <v>67.7</v>
      </c>
      <c r="BH7" s="64">
        <f t="shared" si="14"/>
        <v>71.900000000000006</v>
      </c>
      <c r="BI7" s="64">
        <f t="shared" si="14"/>
        <v>61</v>
      </c>
      <c r="BJ7" s="64">
        <f t="shared" si="14"/>
        <v>14.8</v>
      </c>
      <c r="BK7" s="64">
        <f t="shared" si="14"/>
        <v>34.700000000000003</v>
      </c>
      <c r="BL7" s="64">
        <f t="shared" si="14"/>
        <v>39.6</v>
      </c>
      <c r="BM7" s="64">
        <f t="shared" si="14"/>
        <v>29</v>
      </c>
      <c r="BN7" s="64">
        <f t="shared" si="14"/>
        <v>32.9</v>
      </c>
      <c r="BO7" s="64">
        <f t="shared" si="14"/>
        <v>-121.8</v>
      </c>
      <c r="BP7" s="61"/>
      <c r="BQ7" s="65">
        <f>BQ8</f>
        <v>3086</v>
      </c>
      <c r="BR7" s="65">
        <f t="shared" ref="BR7:BZ7" si="15">BR8</f>
        <v>4552</v>
      </c>
      <c r="BS7" s="65">
        <f t="shared" si="15"/>
        <v>3660</v>
      </c>
      <c r="BT7" s="65">
        <f t="shared" si="15"/>
        <v>3047</v>
      </c>
      <c r="BU7" s="65">
        <f t="shared" si="15"/>
        <v>314</v>
      </c>
      <c r="BV7" s="65">
        <f t="shared" si="15"/>
        <v>7123</v>
      </c>
      <c r="BW7" s="65">
        <f t="shared" si="15"/>
        <v>8017</v>
      </c>
      <c r="BX7" s="65">
        <f t="shared" si="15"/>
        <v>8137</v>
      </c>
      <c r="BY7" s="65">
        <f t="shared" si="15"/>
        <v>8005</v>
      </c>
      <c r="BZ7" s="65">
        <f t="shared" si="15"/>
        <v>2698</v>
      </c>
      <c r="CA7" s="63"/>
      <c r="CB7" s="64" t="s">
        <v>138</v>
      </c>
      <c r="CC7" s="64" t="s">
        <v>138</v>
      </c>
      <c r="CD7" s="64" t="s">
        <v>138</v>
      </c>
      <c r="CE7" s="64" t="s">
        <v>138</v>
      </c>
      <c r="CF7" s="64" t="s">
        <v>138</v>
      </c>
      <c r="CG7" s="64" t="s">
        <v>138</v>
      </c>
      <c r="CH7" s="64" t="s">
        <v>138</v>
      </c>
      <c r="CI7" s="64" t="s">
        <v>138</v>
      </c>
      <c r="CJ7" s="64" t="s">
        <v>138</v>
      </c>
      <c r="CK7" s="64" t="s">
        <v>139</v>
      </c>
      <c r="CL7" s="61"/>
      <c r="CM7" s="63">
        <f>CM8</f>
        <v>0</v>
      </c>
      <c r="CN7" s="63">
        <f>CN8</f>
        <v>0</v>
      </c>
      <c r="CO7" s="64" t="s">
        <v>138</v>
      </c>
      <c r="CP7" s="64" t="s">
        <v>138</v>
      </c>
      <c r="CQ7" s="64" t="s">
        <v>138</v>
      </c>
      <c r="CR7" s="64" t="s">
        <v>138</v>
      </c>
      <c r="CS7" s="64" t="s">
        <v>138</v>
      </c>
      <c r="CT7" s="64" t="s">
        <v>138</v>
      </c>
      <c r="CU7" s="64" t="s">
        <v>138</v>
      </c>
      <c r="CV7" s="64" t="s">
        <v>138</v>
      </c>
      <c r="CW7" s="64" t="s">
        <v>138</v>
      </c>
      <c r="CX7" s="64" t="s">
        <v>140</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89.2</v>
      </c>
      <c r="DL7" s="64">
        <f t="shared" ref="DL7:DT7" si="17">DL8</f>
        <v>70.8</v>
      </c>
      <c r="DM7" s="64">
        <f t="shared" si="17"/>
        <v>60</v>
      </c>
      <c r="DN7" s="64">
        <f t="shared" si="17"/>
        <v>61.5</v>
      </c>
      <c r="DO7" s="64">
        <f t="shared" si="17"/>
        <v>50.8</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262030</v>
      </c>
      <c r="D8" s="67">
        <v>47</v>
      </c>
      <c r="E8" s="67">
        <v>14</v>
      </c>
      <c r="F8" s="67">
        <v>0</v>
      </c>
      <c r="G8" s="67">
        <v>3</v>
      </c>
      <c r="H8" s="67" t="s">
        <v>141</v>
      </c>
      <c r="I8" s="67" t="s">
        <v>142</v>
      </c>
      <c r="J8" s="67" t="s">
        <v>143</v>
      </c>
      <c r="K8" s="67" t="s">
        <v>144</v>
      </c>
      <c r="L8" s="67" t="s">
        <v>145</v>
      </c>
      <c r="M8" s="67" t="s">
        <v>146</v>
      </c>
      <c r="N8" s="67" t="s">
        <v>147</v>
      </c>
      <c r="O8" s="68" t="s">
        <v>148</v>
      </c>
      <c r="P8" s="69" t="s">
        <v>149</v>
      </c>
      <c r="Q8" s="69" t="s">
        <v>150</v>
      </c>
      <c r="R8" s="70">
        <v>12</v>
      </c>
      <c r="S8" s="69" t="s">
        <v>151</v>
      </c>
      <c r="T8" s="69" t="s">
        <v>152</v>
      </c>
      <c r="U8" s="70">
        <v>2019</v>
      </c>
      <c r="V8" s="70">
        <v>65</v>
      </c>
      <c r="W8" s="70">
        <v>200</v>
      </c>
      <c r="X8" s="69" t="s">
        <v>152</v>
      </c>
      <c r="Y8" s="71">
        <v>168.5</v>
      </c>
      <c r="Z8" s="71">
        <v>309.39999999999998</v>
      </c>
      <c r="AA8" s="71">
        <v>312.2</v>
      </c>
      <c r="AB8" s="71">
        <v>233.4</v>
      </c>
      <c r="AC8" s="71">
        <v>113.3</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44.3</v>
      </c>
      <c r="BG8" s="71">
        <v>67.7</v>
      </c>
      <c r="BH8" s="71">
        <v>71.900000000000006</v>
      </c>
      <c r="BI8" s="71">
        <v>61</v>
      </c>
      <c r="BJ8" s="71">
        <v>14.8</v>
      </c>
      <c r="BK8" s="71">
        <v>34.700000000000003</v>
      </c>
      <c r="BL8" s="71">
        <v>39.6</v>
      </c>
      <c r="BM8" s="71">
        <v>29</v>
      </c>
      <c r="BN8" s="71">
        <v>32.9</v>
      </c>
      <c r="BO8" s="71">
        <v>-121.8</v>
      </c>
      <c r="BP8" s="68">
        <v>-65.900000000000006</v>
      </c>
      <c r="BQ8" s="72">
        <v>3086</v>
      </c>
      <c r="BR8" s="72">
        <v>4552</v>
      </c>
      <c r="BS8" s="72">
        <v>3660</v>
      </c>
      <c r="BT8" s="73">
        <v>3047</v>
      </c>
      <c r="BU8" s="73">
        <v>314</v>
      </c>
      <c r="BV8" s="72">
        <v>7123</v>
      </c>
      <c r="BW8" s="72">
        <v>8017</v>
      </c>
      <c r="BX8" s="72">
        <v>8137</v>
      </c>
      <c r="BY8" s="72">
        <v>8005</v>
      </c>
      <c r="BZ8" s="72">
        <v>2698</v>
      </c>
      <c r="CA8" s="70">
        <v>3932</v>
      </c>
      <c r="CB8" s="71" t="s">
        <v>145</v>
      </c>
      <c r="CC8" s="71" t="s">
        <v>145</v>
      </c>
      <c r="CD8" s="71" t="s">
        <v>145</v>
      </c>
      <c r="CE8" s="71" t="s">
        <v>145</v>
      </c>
      <c r="CF8" s="71" t="s">
        <v>145</v>
      </c>
      <c r="CG8" s="71" t="s">
        <v>145</v>
      </c>
      <c r="CH8" s="71" t="s">
        <v>145</v>
      </c>
      <c r="CI8" s="71" t="s">
        <v>145</v>
      </c>
      <c r="CJ8" s="71" t="s">
        <v>145</v>
      </c>
      <c r="CK8" s="71" t="s">
        <v>145</v>
      </c>
      <c r="CL8" s="68" t="s">
        <v>145</v>
      </c>
      <c r="CM8" s="70">
        <v>0</v>
      </c>
      <c r="CN8" s="70">
        <v>0</v>
      </c>
      <c r="CO8" s="71" t="s">
        <v>145</v>
      </c>
      <c r="CP8" s="71" t="s">
        <v>145</v>
      </c>
      <c r="CQ8" s="71" t="s">
        <v>145</v>
      </c>
      <c r="CR8" s="71" t="s">
        <v>145</v>
      </c>
      <c r="CS8" s="71" t="s">
        <v>145</v>
      </c>
      <c r="CT8" s="71" t="s">
        <v>145</v>
      </c>
      <c r="CU8" s="71" t="s">
        <v>145</v>
      </c>
      <c r="CV8" s="71" t="s">
        <v>145</v>
      </c>
      <c r="CW8" s="71" t="s">
        <v>145</v>
      </c>
      <c r="CX8" s="71" t="s">
        <v>145</v>
      </c>
      <c r="CY8" s="68" t="s">
        <v>145</v>
      </c>
      <c r="CZ8" s="71">
        <v>0</v>
      </c>
      <c r="DA8" s="71">
        <v>0</v>
      </c>
      <c r="DB8" s="71">
        <v>0</v>
      </c>
      <c r="DC8" s="71">
        <v>0</v>
      </c>
      <c r="DD8" s="71">
        <v>0</v>
      </c>
      <c r="DE8" s="71">
        <v>62.8</v>
      </c>
      <c r="DF8" s="71">
        <v>62.3</v>
      </c>
      <c r="DG8" s="71">
        <v>87.9</v>
      </c>
      <c r="DH8" s="71">
        <v>56.3</v>
      </c>
      <c r="DI8" s="71">
        <v>70.3</v>
      </c>
      <c r="DJ8" s="68">
        <v>183.4</v>
      </c>
      <c r="DK8" s="71">
        <v>89.2</v>
      </c>
      <c r="DL8" s="71">
        <v>70.8</v>
      </c>
      <c r="DM8" s="71">
        <v>60</v>
      </c>
      <c r="DN8" s="71">
        <v>61.5</v>
      </c>
      <c r="DO8" s="71">
        <v>50.8</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153</v>
      </c>
      <c r="C10" s="78" t="s">
        <v>154</v>
      </c>
      <c r="D10" s="78" t="s">
        <v>155</v>
      </c>
      <c r="E10" s="78" t="s">
        <v>156</v>
      </c>
      <c r="F10" s="78" t="s">
        <v>157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2022-02-25T00:47:45Z</cp:lastPrinted>
  <dcterms:created xsi:type="dcterms:W3CDTF">2021-12-17T06:04:44Z</dcterms:created>
  <dcterms:modified xsi:type="dcterms:W3CDTF">2022-02-28T07:21:01Z</dcterms:modified>
  <cp:category/>
</cp:coreProperties>
</file>