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4 綾部市\"/>
    </mc:Choice>
  </mc:AlternateContent>
  <xr:revisionPtr revIDLastSave="0" documentId="13_ncr:1_{F37C8FC6-F5C8-4053-94B3-E4E3A9CF0096}" xr6:coauthVersionLast="36" xr6:coauthVersionMax="45" xr10:uidLastSave="{00000000-0000-0000-0000-000000000000}"/>
  <workbookProtection workbookAlgorithmName="SHA-512" workbookHashValue="AA25QCXtju1yKy+CZc6tj61aYIs2tldJd3ZWz4jejZJ1rHyyfGPqdMZeDk9Ff8/BTsz+USk8on69OSRQLUm16Q==" workbookSaltValue="FppDCXyvOPgikMNcr7ZLnw==" workbookSpinCount="100000" lockStructure="1"/>
  <bookViews>
    <workbookView xWindow="0" yWindow="0" windowWidth="28800" windowHeight="1138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MA51" i="4"/>
  <c r="IT76" i="4"/>
  <c r="CS51" i="4"/>
  <c r="HJ30" i="4"/>
  <c r="CS30" i="4"/>
  <c r="BZ76" i="4"/>
  <c r="C11" i="5"/>
  <c r="D11" i="5"/>
  <c r="E11" i="5"/>
  <c r="B11" i="5"/>
  <c r="BK76" i="4" l="1"/>
  <c r="LH51" i="4"/>
  <c r="BZ51" i="4"/>
  <c r="GQ30" i="4"/>
  <c r="LT76" i="4"/>
  <c r="GQ51" i="4"/>
  <c r="LH30" i="4"/>
  <c r="IE76" i="4"/>
  <c r="BZ30" i="4"/>
  <c r="BG30" i="4"/>
  <c r="HP76" i="4"/>
  <c r="BG51" i="4"/>
  <c r="AV76" i="4"/>
  <c r="KO51" i="4"/>
  <c r="KO30" i="4"/>
  <c r="FX30" i="4"/>
  <c r="LE76" i="4"/>
  <c r="FX51" i="4"/>
  <c r="HA76" i="4"/>
  <c r="AN51" i="4"/>
  <c r="FE30" i="4"/>
  <c r="AN30" i="4"/>
  <c r="JV51" i="4"/>
  <c r="FE51" i="4"/>
  <c r="AG76" i="4"/>
  <c r="KP76" i="4"/>
  <c r="JV30" i="4"/>
  <c r="KA76" i="4"/>
  <c r="EL51" i="4"/>
  <c r="JC30" i="4"/>
  <c r="U30" i="4"/>
  <c r="GL76" i="4"/>
  <c r="U51" i="4"/>
  <c r="EL30" i="4"/>
  <c r="R76"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<sst xmlns="http://schemas.openxmlformats.org/spreadsheetml/2006/main" count="278" uniqueCount="141">
  <si>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</si>
  <si>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</si>
  <si>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</si>
  <si>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</si>
  <si>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</si>
  <si>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</si>
  <si>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</si>
  <si>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</si>
  <si>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</si>
  <si>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</si>
  <si>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</si>
  <si>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</si>
  <si>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</si>
  <si>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</si>
  <si>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</si>
  <si>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</si>
  <si>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</si>
  <si>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</si>
  <si>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</si>
  <si>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</si>
  <si>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</si>
  <si>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</si>
  <si>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</si>
  <si>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</si>
  <si>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</si>
  <si>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</si>
  <si>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</si>
  <si>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</si>
  <si>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</si>
  <si>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</si>
  <si>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</si>
  <si>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</si>
  <si>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</si>
  <si>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</si>
  <si>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</si>
  <si>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</si>
  <si>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</si>
  <si>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</si>
  <si>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</si>
  <si>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</si>
  <si>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</si>
  <si>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</si>
  <si>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</si>
  <si>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</si>
  <si>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</si>
  <si>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</si>
  <si>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</si>
  <si>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</si>
  <si>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</si>
  <si>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</si>
  <si>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</si>
  <si>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</si>
  <si>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</si>
  <si>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</si>
  <si>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</si>
  <si>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</si>
  <si>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</si>
  <si>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</si>
  <si>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</si>
  <si>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</si>
  <si>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</si>
  <si>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</si>
  <si>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</si>
  <si>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</si>
  <si>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</si>
  <si>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</si>
  <si>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</si>
  <si>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</si>
  <si>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</si>
  <si>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</si>
  <si>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</si>
  <si>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</si>
  <si>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</si>
  <si>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</si>
  <si>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</si>
  <si>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</si>
  <si>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</si>
  <si>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</si>
  <si>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</si>
  <si>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</si>
  <si>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</si>
  <si>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</si>
  <si>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</si>
  <si>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</si>
  <si>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</si>
  <si>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</si>
  <si>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</si>
  <si>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</si>
  <si>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</si>
  <si>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</si>
  <si>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</si>
  <si>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</si>
  <si>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</si>
  <si>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</si>
  <si>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</si>
  <si>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</si>
  <si>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</si>
  <si>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</si>
  <si>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</si>
  <si>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</si>
  <si>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</si>
  <si>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</si>
  <si>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</si>
  <si>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当該値(N-2)</t>
    <phoneticPr fontId="5"/>
  </si>
  <si>
    <t>当該値(N)</t>
    <phoneticPr fontId="5"/>
  </si>
  <si>
    <t>当該値(N-2)</t>
    <phoneticPr fontId="5"/>
  </si>
  <si>
    <t>当該値(N-1)</t>
    <phoneticPr fontId="5"/>
  </si>
  <si>
    <t>当該値(N)</t>
    <phoneticPr fontId="5"/>
  </si>
  <si>
    <t>当該値(N-1)</t>
    <phoneticPr fontId="5"/>
  </si>
  <si>
    <t>当該値(N-4)</t>
    <phoneticPr fontId="5"/>
  </si>
  <si>
    <t>当該値(N)</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</si>
  <si>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</si>
  <si>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</si>
  <si>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</si>
  <si>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</si>
  <si>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</si>
  <si>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</si>
  <si>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</si>
  <si>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</si>
  <si>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</si>
  <si>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綾部市</t>
  </si>
  <si>
    <t>綾部市営綾部駅南駐車場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</si>
  <si>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</si>
  <si>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</si>
  <si>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</si>
  <si>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</si>
  <si>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</si>
  <si>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</si>
  <si>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</si>
  <si>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</si>
  <si>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</si>
  <si>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</si>
  <si>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</si>
  <si>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</si>
  <si>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</si>
  <si>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</si>
  <si>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</si>
  <si>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</si>
  <si>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 xml:space="preserve">綾部駅の南東側に位置する綾部駅南駐車場は、24時間営業で市街地中心部の主要駐車場として、継続した収益をあげています。
令和２年度は、新型コロナウイルス感染症の影響により利用台数が大幅に減少したことにより利用収益が減少しました。
</t>
    <rPh sb="59" eb="61">
      <t>レイワ</t>
    </rPh>
    <rPh sb="66" eb="68">
      <t>シンガタ</t>
    </rPh>
    <rPh sb="75" eb="78">
      <t>カンセンショウ</t>
    </rPh>
    <rPh sb="79" eb="81">
      <t>エイキョウ</t>
    </rPh>
    <rPh sb="89" eb="91">
      <t>オオハバ</t>
    </rPh>
    <phoneticPr fontId="5"/>
  </si>
  <si>
    <t>綾部駅南駐車場は駅南唯一の時間貸し駐車場として、駅周辺を中心に収容台数90台で運用しています。令和元年度までは年間稼働率は100％を超えていましたが、令和２年度においては、新型コロナウイルス感染症の影響により稼働率が大きく低下しています。</t>
    <rPh sb="47" eb="49">
      <t>レイワ</t>
    </rPh>
    <rPh sb="49" eb="51">
      <t>ガンネン</t>
    </rPh>
    <rPh sb="51" eb="52">
      <t>ド</t>
    </rPh>
    <rPh sb="57" eb="59">
      <t>カドウ</t>
    </rPh>
    <rPh sb="59" eb="60">
      <t>リツ</t>
    </rPh>
    <rPh sb="75" eb="77">
      <t>レイワ</t>
    </rPh>
    <rPh sb="78" eb="80">
      <t>ネンド</t>
    </rPh>
    <rPh sb="108" eb="109">
      <t>オオ</t>
    </rPh>
    <rPh sb="111" eb="113">
      <t>テイカ</t>
    </rPh>
    <phoneticPr fontId="5"/>
  </si>
  <si>
    <r>
      <t xml:space="preserve">綾部駅南駐車場は、交通結節点の駐車場として重要な役割を担っています。さらに、駅南唯一の時間貸し駐車場として駅周辺を中心に、市街地中心部の主要駐車場としての機能を持ち、100％を超える稼働率を継続していましたが、令和２年度は新型コロナウイルス感染症の影響により稼働率が大きく低下しました。主な営業費用としては24時間無人で営業を行うための出入庫管理システムの運用管理費で、駐車場施設の維持管理は平面自走式駐車場であるため、安く抑えられてい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
</t>
    </r>
    <r>
      <rPr>
        <sz val="10"/>
        <rFont val="ＭＳ ゴシック"/>
        <family val="3"/>
        <charset val="128"/>
      </rPr>
      <t>なお、令和４年度に電子決済サービス導入を予定しており、新型コロナウイルス感染症の感染予防及び利用者の利便性の向上を図ることで、経営維持を目指します。</t>
    </r>
    <rPh sb="105" eb="107">
      <t>レイワ</t>
    </rPh>
    <rPh sb="108" eb="110">
      <t>ネンド</t>
    </rPh>
    <rPh sb="336" eb="338">
      <t>レイワ</t>
    </rPh>
    <rPh sb="339" eb="341">
      <t>ネンド</t>
    </rPh>
    <rPh sb="353" eb="355">
      <t>ヨテイ</t>
    </rPh>
    <rPh sb="360" eb="362">
      <t>シンガタ</t>
    </rPh>
    <rPh sb="369" eb="372">
      <t>カンセンショウ</t>
    </rPh>
    <rPh sb="373" eb="375">
      <t>カンセン</t>
    </rPh>
    <rPh sb="375" eb="377">
      <t>ヨボウ</t>
    </rPh>
    <rPh sb="377" eb="378">
      <t>オヨ</t>
    </rPh>
    <rPh sb="379" eb="382">
      <t>リヨウシャ</t>
    </rPh>
    <rPh sb="383" eb="386">
      <t>リベンセイ</t>
    </rPh>
    <rPh sb="387" eb="389">
      <t>コウジョウ</t>
    </rPh>
    <rPh sb="390" eb="391">
      <t>ハカ</t>
    </rPh>
    <rPh sb="396" eb="398">
      <t>ケイエイ</t>
    </rPh>
    <rPh sb="398" eb="400">
      <t>イジ</t>
    </rPh>
    <rPh sb="401" eb="403">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</si>
</sst>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91</c:v>
                </c:pt>
                <c:pt idx="1">
                  <c:v>91</c:v>
                </c:pt>
                <c:pt idx="2">
                  <c:v>164.6</c:v>
                </c:pt>
                <c:pt idx="3">
                  <c:v>166.3</c:v>
                </c:pt>
                <c:pt idx="4">
                  <c:v>76.400000000000006</c:v>
                </c:pt>
              </c:numCache>
            </c:numRef>
          </c:val>
          <c:extLst>
            <c:ext xmlns:c16="http://schemas.microsoft.com/office/drawing/2014/chart" uri="{C3380CC4-5D6E-409C-BE32-E72D297353CC}">
              <c16:uniqueId val="{00000000-762F-4964-BC4E-728F4EE0A51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762F-4964-BC4E-728F4EE0A51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BD-4E8A-94DA-CA722CBE83A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94BD-4E8A-94DA-CA722CBE83A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83F-4F89-993D-9678EA6810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83F-4F89-993D-9678EA68102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69A-4D41-8BB9-2D822169898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69A-4D41-8BB9-2D822169898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60-4B68-B718-FE9073BB9EA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9160-4B68-B718-FE9073BB9EA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1A4-4662-85BA-735157EA06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D1A4-4662-85BA-735157EA06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145</c:v>
                </c:pt>
                <c:pt idx="1">
                  <c:v>128</c:v>
                </c:pt>
                <c:pt idx="2">
                  <c:v>127.8</c:v>
                </c:pt>
                <c:pt idx="3">
                  <c:v>117.8</c:v>
                </c:pt>
                <c:pt idx="4">
                  <c:v>46.7</c:v>
                </c:pt>
              </c:numCache>
            </c:numRef>
          </c:val>
          <c:extLst>
            <c:ext xmlns:c16="http://schemas.microsoft.com/office/drawing/2014/chart" uri="{C3380CC4-5D6E-409C-BE32-E72D297353CC}">
              <c16:uniqueId val="{00000000-78A9-4728-9C8F-29172D22DD7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78A9-4728-9C8F-29172D22DD7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72.900000000000006</c:v>
                </c:pt>
                <c:pt idx="1">
                  <c:v>-9.9</c:v>
                </c:pt>
                <c:pt idx="2">
                  <c:v>42.9</c:v>
                </c:pt>
                <c:pt idx="3">
                  <c:v>44</c:v>
                </c:pt>
                <c:pt idx="4">
                  <c:v>-26.3</c:v>
                </c:pt>
              </c:numCache>
            </c:numRef>
          </c:val>
          <c:extLst>
            <c:ext xmlns:c16="http://schemas.microsoft.com/office/drawing/2014/chart" uri="{C3380CC4-5D6E-409C-BE32-E72D297353CC}">
              <c16:uniqueId val="{00000000-293B-4238-90BF-C951EAFC871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293B-4238-90BF-C951EAFC871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-1257</c:v>
                </c:pt>
                <c:pt idx="1">
                  <c:v>-1184</c:v>
                </c:pt>
                <c:pt idx="2">
                  <c:v>3785</c:v>
                </c:pt>
                <c:pt idx="3">
                  <c:v>3452</c:v>
                </c:pt>
                <c:pt idx="4">
                  <c:v>-1142</c:v>
                </c:pt>
              </c:numCache>
            </c:numRef>
          </c:val>
          <c:extLst>
            <c:ext xmlns:c16="http://schemas.microsoft.com/office/drawing/2014/chart" uri="{C3380CC4-5D6E-409C-BE32-E72D297353CC}">
              <c16:uniqueId val="{00000000-E19D-4B65-8A4B-3F2B70DB54F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E19D-4B65-8A4B-3F2B70DB54F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京都府綾部市　綾部市営綾部駅南駐車場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3259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91</v>
      </c>
      <c r="V31" s="118"/>
      <c r="W31" s="118"/>
      <c r="X31" s="118"/>
      <c r="Y31" s="118"/>
      <c r="Z31" s="118"/>
      <c r="AA31" s="118"/>
      <c r="AB31" s="118"/>
      <c r="AC31" s="118"/>
      <c r="AD31" s="118"/>
      <c r="AE31" s="118"/>
      <c r="AF31" s="118"/>
      <c r="AG31" s="118"/>
      <c r="AH31" s="118"/>
      <c r="AI31" s="118"/>
      <c r="AJ31" s="118"/>
      <c r="AK31" s="118"/>
      <c r="AL31" s="118"/>
      <c r="AM31" s="118"/>
      <c r="AN31" s="118">
        <f>データ!Z7</f>
        <v>91</v>
      </c>
      <c r="AO31" s="118"/>
      <c r="AP31" s="118"/>
      <c r="AQ31" s="118"/>
      <c r="AR31" s="118"/>
      <c r="AS31" s="118"/>
      <c r="AT31" s="118"/>
      <c r="AU31" s="118"/>
      <c r="AV31" s="118"/>
      <c r="AW31" s="118"/>
      <c r="AX31" s="118"/>
      <c r="AY31" s="118"/>
      <c r="AZ31" s="118"/>
      <c r="BA31" s="118"/>
      <c r="BB31" s="118"/>
      <c r="BC31" s="118"/>
      <c r="BD31" s="118"/>
      <c r="BE31" s="118"/>
      <c r="BF31" s="118"/>
      <c r="BG31" s="118">
        <f>データ!AA7</f>
        <v>164.6</v>
      </c>
      <c r="BH31" s="118"/>
      <c r="BI31" s="118"/>
      <c r="BJ31" s="118"/>
      <c r="BK31" s="118"/>
      <c r="BL31" s="118"/>
      <c r="BM31" s="118"/>
      <c r="BN31" s="118"/>
      <c r="BO31" s="118"/>
      <c r="BP31" s="118"/>
      <c r="BQ31" s="118"/>
      <c r="BR31" s="118"/>
      <c r="BS31" s="118"/>
      <c r="BT31" s="118"/>
      <c r="BU31" s="118"/>
      <c r="BV31" s="118"/>
      <c r="BW31" s="118"/>
      <c r="BX31" s="118"/>
      <c r="BY31" s="118"/>
      <c r="BZ31" s="118">
        <f>データ!AB7</f>
        <v>166.3</v>
      </c>
      <c r="CA31" s="118"/>
      <c r="CB31" s="118"/>
      <c r="CC31" s="118"/>
      <c r="CD31" s="118"/>
      <c r="CE31" s="118"/>
      <c r="CF31" s="118"/>
      <c r="CG31" s="118"/>
      <c r="CH31" s="118"/>
      <c r="CI31" s="118"/>
      <c r="CJ31" s="118"/>
      <c r="CK31" s="118"/>
      <c r="CL31" s="118"/>
      <c r="CM31" s="118"/>
      <c r="CN31" s="118"/>
      <c r="CO31" s="118"/>
      <c r="CP31" s="118"/>
      <c r="CQ31" s="118"/>
      <c r="CR31" s="118"/>
      <c r="CS31" s="118">
        <f>データ!AC7</f>
        <v>76.400000000000006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145</v>
      </c>
      <c r="JD31" s="120"/>
      <c r="JE31" s="120"/>
      <c r="JF31" s="120"/>
      <c r="JG31" s="120"/>
      <c r="JH31" s="120"/>
      <c r="JI31" s="120"/>
      <c r="JJ31" s="120"/>
      <c r="JK31" s="120"/>
      <c r="JL31" s="120"/>
      <c r="JM31" s="120"/>
      <c r="JN31" s="120"/>
      <c r="JO31" s="120"/>
      <c r="JP31" s="120"/>
      <c r="JQ31" s="120"/>
      <c r="JR31" s="120"/>
      <c r="JS31" s="120"/>
      <c r="JT31" s="120"/>
      <c r="JU31" s="121"/>
      <c r="JV31" s="119">
        <f>データ!DL7</f>
        <v>128</v>
      </c>
      <c r="JW31" s="120"/>
      <c r="JX31" s="120"/>
      <c r="JY31" s="120"/>
      <c r="JZ31" s="120"/>
      <c r="KA31" s="120"/>
      <c r="KB31" s="120"/>
      <c r="KC31" s="120"/>
      <c r="KD31" s="120"/>
      <c r="KE31" s="120"/>
      <c r="KF31" s="120"/>
      <c r="KG31" s="120"/>
      <c r="KH31" s="120"/>
      <c r="KI31" s="120"/>
      <c r="KJ31" s="120"/>
      <c r="KK31" s="120"/>
      <c r="KL31" s="120"/>
      <c r="KM31" s="120"/>
      <c r="KN31" s="121"/>
      <c r="KO31" s="119">
        <f>データ!DM7</f>
        <v>127.8</v>
      </c>
      <c r="KP31" s="120"/>
      <c r="KQ31" s="120"/>
      <c r="KR31" s="120"/>
      <c r="KS31" s="120"/>
      <c r="KT31" s="120"/>
      <c r="KU31" s="120"/>
      <c r="KV31" s="120"/>
      <c r="KW31" s="120"/>
      <c r="KX31" s="120"/>
      <c r="KY31" s="120"/>
      <c r="KZ31" s="120"/>
      <c r="LA31" s="120"/>
      <c r="LB31" s="120"/>
      <c r="LC31" s="120"/>
      <c r="LD31" s="120"/>
      <c r="LE31" s="120"/>
      <c r="LF31" s="120"/>
      <c r="LG31" s="121"/>
      <c r="LH31" s="119">
        <f>データ!DN7</f>
        <v>117.8</v>
      </c>
      <c r="LI31" s="120"/>
      <c r="LJ31" s="120"/>
      <c r="LK31" s="120"/>
      <c r="LL31" s="120"/>
      <c r="LM31" s="120"/>
      <c r="LN31" s="120"/>
      <c r="LO31" s="120"/>
      <c r="LP31" s="120"/>
      <c r="LQ31" s="120"/>
      <c r="LR31" s="120"/>
      <c r="LS31" s="120"/>
      <c r="LT31" s="120"/>
      <c r="LU31" s="120"/>
      <c r="LV31" s="120"/>
      <c r="LW31" s="120"/>
      <c r="LX31" s="120"/>
      <c r="LY31" s="120"/>
      <c r="LZ31" s="121"/>
      <c r="MA31" s="119">
        <f>データ!DO7</f>
        <v>46.7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72.900000000000006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-9.9</v>
      </c>
      <c r="FF52" s="118"/>
      <c r="FG52" s="118"/>
      <c r="FH52" s="118"/>
      <c r="FI52" s="118"/>
      <c r="FJ52" s="118"/>
      <c r="FK52" s="118"/>
      <c r="FL52" s="118"/>
      <c r="FM52" s="118"/>
      <c r="FN52" s="118"/>
      <c r="FO52" s="118"/>
      <c r="FP52" s="118"/>
      <c r="FQ52" s="118"/>
      <c r="FR52" s="118"/>
      <c r="FS52" s="118"/>
      <c r="FT52" s="118"/>
      <c r="FU52" s="118"/>
      <c r="FV52" s="118"/>
      <c r="FW52" s="118"/>
      <c r="FX52" s="118">
        <f>データ!BH7</f>
        <v>42.9</v>
      </c>
      <c r="FY52" s="118"/>
      <c r="FZ52" s="118"/>
      <c r="GA52" s="118"/>
      <c r="GB52" s="118"/>
      <c r="GC52" s="118"/>
      <c r="GD52" s="118"/>
      <c r="GE52" s="118"/>
      <c r="GF52" s="118"/>
      <c r="GG52" s="118"/>
      <c r="GH52" s="118"/>
      <c r="GI52" s="118"/>
      <c r="GJ52" s="118"/>
      <c r="GK52" s="118"/>
      <c r="GL52" s="118"/>
      <c r="GM52" s="118"/>
      <c r="GN52" s="118"/>
      <c r="GO52" s="118"/>
      <c r="GP52" s="118"/>
      <c r="GQ52" s="118">
        <f>データ!BI7</f>
        <v>44</v>
      </c>
      <c r="GR52" s="118"/>
      <c r="GS52" s="118"/>
      <c r="GT52" s="118"/>
      <c r="GU52" s="118"/>
      <c r="GV52" s="118"/>
      <c r="GW52" s="118"/>
      <c r="GX52" s="118"/>
      <c r="GY52" s="118"/>
      <c r="GZ52" s="118"/>
      <c r="HA52" s="118"/>
      <c r="HB52" s="118"/>
      <c r="HC52" s="118"/>
      <c r="HD52" s="118"/>
      <c r="HE52" s="118"/>
      <c r="HF52" s="118"/>
      <c r="HG52" s="118"/>
      <c r="HH52" s="118"/>
      <c r="HI52" s="118"/>
      <c r="HJ52" s="118">
        <f>データ!BJ7</f>
        <v>-26.3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-1257</v>
      </c>
      <c r="JD52" s="125"/>
      <c r="JE52" s="125"/>
      <c r="JF52" s="125"/>
      <c r="JG52" s="125"/>
      <c r="JH52" s="125"/>
      <c r="JI52" s="125"/>
      <c r="JJ52" s="125"/>
      <c r="JK52" s="125"/>
      <c r="JL52" s="125"/>
      <c r="JM52" s="125"/>
      <c r="JN52" s="125"/>
      <c r="JO52" s="125"/>
      <c r="JP52" s="125"/>
      <c r="JQ52" s="125"/>
      <c r="JR52" s="125"/>
      <c r="JS52" s="125"/>
      <c r="JT52" s="125"/>
      <c r="JU52" s="125"/>
      <c r="JV52" s="125">
        <f>データ!BR7</f>
        <v>-1184</v>
      </c>
      <c r="JW52" s="125"/>
      <c r="JX52" s="125"/>
      <c r="JY52" s="125"/>
      <c r="JZ52" s="125"/>
      <c r="KA52" s="125"/>
      <c r="KB52" s="125"/>
      <c r="KC52" s="125"/>
      <c r="KD52" s="125"/>
      <c r="KE52" s="125"/>
      <c r="KF52" s="125"/>
      <c r="KG52" s="125"/>
      <c r="KH52" s="125"/>
      <c r="KI52" s="125"/>
      <c r="KJ52" s="125"/>
      <c r="KK52" s="125"/>
      <c r="KL52" s="125"/>
      <c r="KM52" s="125"/>
      <c r="KN52" s="125"/>
      <c r="KO52" s="125">
        <f>データ!BS7</f>
        <v>3785</v>
      </c>
      <c r="KP52" s="125"/>
      <c r="KQ52" s="125"/>
      <c r="KR52" s="125"/>
      <c r="KS52" s="125"/>
      <c r="KT52" s="125"/>
      <c r="KU52" s="125"/>
      <c r="KV52" s="125"/>
      <c r="KW52" s="125"/>
      <c r="KX52" s="125"/>
      <c r="KY52" s="125"/>
      <c r="KZ52" s="125"/>
      <c r="LA52" s="125"/>
      <c r="LB52" s="125"/>
      <c r="LC52" s="125"/>
      <c r="LD52" s="125"/>
      <c r="LE52" s="125"/>
      <c r="LF52" s="125"/>
      <c r="LG52" s="125"/>
      <c r="LH52" s="125">
        <f>データ!BT7</f>
        <v>3452</v>
      </c>
      <c r="LI52" s="125"/>
      <c r="LJ52" s="125"/>
      <c r="LK52" s="125"/>
      <c r="LL52" s="125"/>
      <c r="LM52" s="125"/>
      <c r="LN52" s="125"/>
      <c r="LO52" s="125"/>
      <c r="LP52" s="125"/>
      <c r="LQ52" s="125"/>
      <c r="LR52" s="125"/>
      <c r="LS52" s="125"/>
      <c r="LT52" s="125"/>
      <c r="LU52" s="125"/>
      <c r="LV52" s="125"/>
      <c r="LW52" s="125"/>
      <c r="LX52" s="125"/>
      <c r="LY52" s="125"/>
      <c r="LZ52" s="125"/>
      <c r="MA52" s="125">
        <f>データ!BU7</f>
        <v>-1142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7" t="s">
        <v>140</v>
      </c>
      <c r="NE66" s="128"/>
      <c r="NF66" s="128"/>
      <c r="NG66" s="128"/>
      <c r="NH66" s="128"/>
      <c r="NI66" s="128"/>
      <c r="NJ66" s="128"/>
      <c r="NK66" s="128"/>
      <c r="NL66" s="128"/>
      <c r="NM66" s="128"/>
      <c r="NN66" s="128"/>
      <c r="NO66" s="128"/>
      <c r="NP66" s="128"/>
      <c r="NQ66" s="128"/>
      <c r="NR66" s="129"/>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3">
        <f>データ!CM7</f>
        <v>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7"/>
      <c r="NE67" s="128"/>
      <c r="NF67" s="128"/>
      <c r="NG67" s="128"/>
      <c r="NH67" s="128"/>
      <c r="NI67" s="128"/>
      <c r="NJ67" s="128"/>
      <c r="NK67" s="128"/>
      <c r="NL67" s="128"/>
      <c r="NM67" s="128"/>
      <c r="NN67" s="128"/>
      <c r="NO67" s="128"/>
      <c r="NP67" s="128"/>
      <c r="NQ67" s="128"/>
      <c r="NR67" s="129"/>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7"/>
      <c r="NE68" s="128"/>
      <c r="NF68" s="128"/>
      <c r="NG68" s="128"/>
      <c r="NH68" s="128"/>
      <c r="NI68" s="128"/>
      <c r="NJ68" s="128"/>
      <c r="NK68" s="128"/>
      <c r="NL68" s="128"/>
      <c r="NM68" s="128"/>
      <c r="NN68" s="128"/>
      <c r="NO68" s="128"/>
      <c r="NP68" s="128"/>
      <c r="NQ68" s="128"/>
      <c r="NR68" s="129"/>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7"/>
      <c r="NE69" s="128"/>
      <c r="NF69" s="128"/>
      <c r="NG69" s="128"/>
      <c r="NH69" s="128"/>
      <c r="NI69" s="128"/>
      <c r="NJ69" s="128"/>
      <c r="NK69" s="128"/>
      <c r="NL69" s="128"/>
      <c r="NM69" s="128"/>
      <c r="NN69" s="128"/>
      <c r="NO69" s="128"/>
      <c r="NP69" s="128"/>
      <c r="NQ69" s="128"/>
      <c r="NR69" s="129"/>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7"/>
      <c r="NE70" s="128"/>
      <c r="NF70" s="128"/>
      <c r="NG70" s="128"/>
      <c r="NH70" s="128"/>
      <c r="NI70" s="128"/>
      <c r="NJ70" s="128"/>
      <c r="NK70" s="128"/>
      <c r="NL70" s="128"/>
      <c r="NM70" s="128"/>
      <c r="NN70" s="128"/>
      <c r="NO70" s="128"/>
      <c r="NP70" s="128"/>
      <c r="NQ70" s="128"/>
      <c r="NR70" s="129"/>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7"/>
      <c r="NE71" s="128"/>
      <c r="NF71" s="128"/>
      <c r="NG71" s="128"/>
      <c r="NH71" s="128"/>
      <c r="NI71" s="128"/>
      <c r="NJ71" s="128"/>
      <c r="NK71" s="128"/>
      <c r="NL71" s="128"/>
      <c r="NM71" s="128"/>
      <c r="NN71" s="128"/>
      <c r="NO71" s="128"/>
      <c r="NP71" s="128"/>
      <c r="NQ71" s="128"/>
      <c r="NR71" s="129"/>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7"/>
      <c r="NE72" s="128"/>
      <c r="NF72" s="128"/>
      <c r="NG72" s="128"/>
      <c r="NH72" s="128"/>
      <c r="NI72" s="128"/>
      <c r="NJ72" s="128"/>
      <c r="NK72" s="128"/>
      <c r="NL72" s="128"/>
      <c r="NM72" s="128"/>
      <c r="NN72" s="128"/>
      <c r="NO72" s="128"/>
      <c r="NP72" s="128"/>
      <c r="NQ72" s="128"/>
      <c r="NR72" s="129"/>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7"/>
      <c r="NE73" s="128"/>
      <c r="NF73" s="128"/>
      <c r="NG73" s="128"/>
      <c r="NH73" s="128"/>
      <c r="NI73" s="128"/>
      <c r="NJ73" s="128"/>
      <c r="NK73" s="128"/>
      <c r="NL73" s="128"/>
      <c r="NM73" s="128"/>
      <c r="NN73" s="128"/>
      <c r="NO73" s="128"/>
      <c r="NP73" s="128"/>
      <c r="NQ73" s="128"/>
      <c r="NR73" s="129"/>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7"/>
      <c r="NE74" s="128"/>
      <c r="NF74" s="128"/>
      <c r="NG74" s="128"/>
      <c r="NH74" s="128"/>
      <c r="NI74" s="128"/>
      <c r="NJ74" s="128"/>
      <c r="NK74" s="128"/>
      <c r="NL74" s="128"/>
      <c r="NM74" s="128"/>
      <c r="NN74" s="128"/>
      <c r="NO74" s="128"/>
      <c r="NP74" s="128"/>
      <c r="NQ74" s="128"/>
      <c r="NR74" s="129"/>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7"/>
      <c r="NE75" s="128"/>
      <c r="NF75" s="128"/>
      <c r="NG75" s="128"/>
      <c r="NH75" s="128"/>
      <c r="NI75" s="128"/>
      <c r="NJ75" s="128"/>
      <c r="NK75" s="128"/>
      <c r="NL75" s="128"/>
      <c r="NM75" s="128"/>
      <c r="NN75" s="128"/>
      <c r="NO75" s="128"/>
      <c r="NP75" s="128"/>
      <c r="NQ75" s="128"/>
      <c r="NR75" s="129"/>
    </row>
    <row r="76" spans="1:382" ht="13.5" customHeight="1" x14ac:dyDescent="0.15">
      <c r="A76" s="2"/>
      <c r="B76" s="22"/>
      <c r="C76" s="4"/>
      <c r="D76" s="4"/>
      <c r="E76" s="4"/>
      <c r="F76" s="4"/>
      <c r="I76" s="4"/>
      <c r="J76" s="4"/>
      <c r="K76" s="4"/>
      <c r="L76" s="4"/>
      <c r="M76" s="4"/>
      <c r="N76" s="4"/>
      <c r="O76" s="4"/>
      <c r="P76" s="4"/>
      <c r="Q76" s="4"/>
      <c r="R76" s="142" t="str">
        <f>データ!$B$11</f>
        <v>H28</v>
      </c>
      <c r="S76" s="143"/>
      <c r="T76" s="143"/>
      <c r="U76" s="143"/>
      <c r="V76" s="143"/>
      <c r="W76" s="143"/>
      <c r="X76" s="143"/>
      <c r="Y76" s="143"/>
      <c r="Z76" s="143"/>
      <c r="AA76" s="143"/>
      <c r="AB76" s="143"/>
      <c r="AC76" s="143"/>
      <c r="AD76" s="143"/>
      <c r="AE76" s="143"/>
      <c r="AF76" s="144"/>
      <c r="AG76" s="142" t="str">
        <f>データ!$C$11</f>
        <v>H29</v>
      </c>
      <c r="AH76" s="143"/>
      <c r="AI76" s="143"/>
      <c r="AJ76" s="143"/>
      <c r="AK76" s="143"/>
      <c r="AL76" s="143"/>
      <c r="AM76" s="143"/>
      <c r="AN76" s="143"/>
      <c r="AO76" s="143"/>
      <c r="AP76" s="143"/>
      <c r="AQ76" s="143"/>
      <c r="AR76" s="143"/>
      <c r="AS76" s="143"/>
      <c r="AT76" s="143"/>
      <c r="AU76" s="144"/>
      <c r="AV76" s="142" t="str">
        <f>データ!$D$11</f>
        <v>H30</v>
      </c>
      <c r="AW76" s="143"/>
      <c r="AX76" s="143"/>
      <c r="AY76" s="143"/>
      <c r="AZ76" s="143"/>
      <c r="BA76" s="143"/>
      <c r="BB76" s="143"/>
      <c r="BC76" s="143"/>
      <c r="BD76" s="143"/>
      <c r="BE76" s="143"/>
      <c r="BF76" s="143"/>
      <c r="BG76" s="143"/>
      <c r="BH76" s="143"/>
      <c r="BI76" s="143"/>
      <c r="BJ76" s="144"/>
      <c r="BK76" s="142" t="str">
        <f>データ!$E$11</f>
        <v>R01</v>
      </c>
      <c r="BL76" s="143"/>
      <c r="BM76" s="143"/>
      <c r="BN76" s="143"/>
      <c r="BO76" s="143"/>
      <c r="BP76" s="143"/>
      <c r="BQ76" s="143"/>
      <c r="BR76" s="143"/>
      <c r="BS76" s="143"/>
      <c r="BT76" s="143"/>
      <c r="BU76" s="143"/>
      <c r="BV76" s="143"/>
      <c r="BW76" s="143"/>
      <c r="BX76" s="143"/>
      <c r="BY76" s="144"/>
      <c r="BZ76" s="142" t="str">
        <f>データ!$F$11</f>
        <v>R02</v>
      </c>
      <c r="CA76" s="143"/>
      <c r="CB76" s="143"/>
      <c r="CC76" s="143"/>
      <c r="CD76" s="143"/>
      <c r="CE76" s="143"/>
      <c r="CF76" s="143"/>
      <c r="CG76" s="143"/>
      <c r="CH76" s="143"/>
      <c r="CI76" s="143"/>
      <c r="CJ76" s="143"/>
      <c r="CK76" s="143"/>
      <c r="CL76" s="143"/>
      <c r="CM76" s="143"/>
      <c r="CN76" s="144"/>
      <c r="CO76" s="4"/>
      <c r="CP76" s="4"/>
      <c r="CQ76" s="4"/>
      <c r="CR76" s="4"/>
      <c r="CS76" s="4"/>
      <c r="CT76" s="4"/>
      <c r="CU76" s="4"/>
      <c r="CV76" s="133">
        <f>データ!CN7</f>
        <v>10000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4"/>
      <c r="FZ76" s="4"/>
      <c r="GA76" s="4"/>
      <c r="GB76" s="4"/>
      <c r="GC76" s="4"/>
      <c r="GD76" s="4"/>
      <c r="GE76" s="4"/>
      <c r="GF76" s="4"/>
      <c r="GG76" s="4"/>
      <c r="GH76" s="4"/>
      <c r="GI76" s="4"/>
      <c r="GJ76" s="4"/>
      <c r="GK76" s="4"/>
      <c r="GL76" s="142" t="str">
        <f>データ!$B$11</f>
        <v>H28</v>
      </c>
      <c r="GM76" s="143"/>
      <c r="GN76" s="143"/>
      <c r="GO76" s="143"/>
      <c r="GP76" s="143"/>
      <c r="GQ76" s="143"/>
      <c r="GR76" s="143"/>
      <c r="GS76" s="143"/>
      <c r="GT76" s="143"/>
      <c r="GU76" s="143"/>
      <c r="GV76" s="143"/>
      <c r="GW76" s="143"/>
      <c r="GX76" s="143"/>
      <c r="GY76" s="143"/>
      <c r="GZ76" s="144"/>
      <c r="HA76" s="142" t="str">
        <f>データ!$C$11</f>
        <v>H29</v>
      </c>
      <c r="HB76" s="143"/>
      <c r="HC76" s="143"/>
      <c r="HD76" s="143"/>
      <c r="HE76" s="143"/>
      <c r="HF76" s="143"/>
      <c r="HG76" s="143"/>
      <c r="HH76" s="143"/>
      <c r="HI76" s="143"/>
      <c r="HJ76" s="143"/>
      <c r="HK76" s="143"/>
      <c r="HL76" s="143"/>
      <c r="HM76" s="143"/>
      <c r="HN76" s="143"/>
      <c r="HO76" s="144"/>
      <c r="HP76" s="142" t="str">
        <f>データ!$D$11</f>
        <v>H30</v>
      </c>
      <c r="HQ76" s="143"/>
      <c r="HR76" s="143"/>
      <c r="HS76" s="143"/>
      <c r="HT76" s="143"/>
      <c r="HU76" s="143"/>
      <c r="HV76" s="143"/>
      <c r="HW76" s="143"/>
      <c r="HX76" s="143"/>
      <c r="HY76" s="143"/>
      <c r="HZ76" s="143"/>
      <c r="IA76" s="143"/>
      <c r="IB76" s="143"/>
      <c r="IC76" s="143"/>
      <c r="ID76" s="144"/>
      <c r="IE76" s="142" t="str">
        <f>データ!$E$11</f>
        <v>R01</v>
      </c>
      <c r="IF76" s="143"/>
      <c r="IG76" s="143"/>
      <c r="IH76" s="143"/>
      <c r="II76" s="143"/>
      <c r="IJ76" s="143"/>
      <c r="IK76" s="143"/>
      <c r="IL76" s="143"/>
      <c r="IM76" s="143"/>
      <c r="IN76" s="143"/>
      <c r="IO76" s="143"/>
      <c r="IP76" s="143"/>
      <c r="IQ76" s="143"/>
      <c r="IR76" s="143"/>
      <c r="IS76" s="144"/>
      <c r="IT76" s="142" t="str">
        <f>データ!$F$11</f>
        <v>R02</v>
      </c>
      <c r="IU76" s="143"/>
      <c r="IV76" s="143"/>
      <c r="IW76" s="143"/>
      <c r="IX76" s="143"/>
      <c r="IY76" s="143"/>
      <c r="IZ76" s="143"/>
      <c r="JA76" s="143"/>
      <c r="JB76" s="143"/>
      <c r="JC76" s="143"/>
      <c r="JD76" s="143"/>
      <c r="JE76" s="143"/>
      <c r="JF76" s="143"/>
      <c r="JG76" s="143"/>
      <c r="JH76" s="144"/>
      <c r="JL76" s="4"/>
      <c r="JM76" s="4"/>
      <c r="JN76" s="4"/>
      <c r="JO76" s="4"/>
      <c r="JP76" s="4"/>
      <c r="JQ76" s="4"/>
      <c r="JR76" s="4"/>
      <c r="JS76" s="4"/>
      <c r="JT76" s="4"/>
      <c r="JU76" s="4"/>
      <c r="JV76" s="4"/>
      <c r="JW76" s="4"/>
      <c r="JX76" s="4"/>
      <c r="JY76" s="4"/>
      <c r="JZ76" s="4"/>
      <c r="KA76" s="142" t="str">
        <f>データ!$B$11</f>
        <v>H28</v>
      </c>
      <c r="KB76" s="143"/>
      <c r="KC76" s="143"/>
      <c r="KD76" s="143"/>
      <c r="KE76" s="143"/>
      <c r="KF76" s="143"/>
      <c r="KG76" s="143"/>
      <c r="KH76" s="143"/>
      <c r="KI76" s="143"/>
      <c r="KJ76" s="143"/>
      <c r="KK76" s="143"/>
      <c r="KL76" s="143"/>
      <c r="KM76" s="143"/>
      <c r="KN76" s="143"/>
      <c r="KO76" s="144"/>
      <c r="KP76" s="142" t="str">
        <f>データ!$C$11</f>
        <v>H29</v>
      </c>
      <c r="KQ76" s="143"/>
      <c r="KR76" s="143"/>
      <c r="KS76" s="143"/>
      <c r="KT76" s="143"/>
      <c r="KU76" s="143"/>
      <c r="KV76" s="143"/>
      <c r="KW76" s="143"/>
      <c r="KX76" s="143"/>
      <c r="KY76" s="143"/>
      <c r="KZ76" s="143"/>
      <c r="LA76" s="143"/>
      <c r="LB76" s="143"/>
      <c r="LC76" s="143"/>
      <c r="LD76" s="144"/>
      <c r="LE76" s="142" t="str">
        <f>データ!$D$11</f>
        <v>H30</v>
      </c>
      <c r="LF76" s="143"/>
      <c r="LG76" s="143"/>
      <c r="LH76" s="143"/>
      <c r="LI76" s="143"/>
      <c r="LJ76" s="143"/>
      <c r="LK76" s="143"/>
      <c r="LL76" s="143"/>
      <c r="LM76" s="143"/>
      <c r="LN76" s="143"/>
      <c r="LO76" s="143"/>
      <c r="LP76" s="143"/>
      <c r="LQ76" s="143"/>
      <c r="LR76" s="143"/>
      <c r="LS76" s="144"/>
      <c r="LT76" s="142" t="str">
        <f>データ!$E$11</f>
        <v>R01</v>
      </c>
      <c r="LU76" s="143"/>
      <c r="LV76" s="143"/>
      <c r="LW76" s="143"/>
      <c r="LX76" s="143"/>
      <c r="LY76" s="143"/>
      <c r="LZ76" s="143"/>
      <c r="MA76" s="143"/>
      <c r="MB76" s="143"/>
      <c r="MC76" s="143"/>
      <c r="MD76" s="143"/>
      <c r="ME76" s="143"/>
      <c r="MF76" s="143"/>
      <c r="MG76" s="143"/>
      <c r="MH76" s="144"/>
      <c r="MI76" s="142" t="str">
        <f>データ!$F$11</f>
        <v>R02</v>
      </c>
      <c r="MJ76" s="143"/>
      <c r="MK76" s="143"/>
      <c r="ML76" s="143"/>
      <c r="MM76" s="143"/>
      <c r="MN76" s="143"/>
      <c r="MO76" s="143"/>
      <c r="MP76" s="143"/>
      <c r="MQ76" s="143"/>
      <c r="MR76" s="143"/>
      <c r="MS76" s="143"/>
      <c r="MT76" s="143"/>
      <c r="MU76" s="143"/>
      <c r="MV76" s="143"/>
      <c r="MW76" s="144"/>
      <c r="MX76" s="4"/>
      <c r="MY76" s="4"/>
      <c r="MZ76" s="4"/>
      <c r="NA76" s="4"/>
      <c r="NB76" s="4"/>
      <c r="NC76" s="44"/>
      <c r="ND76" s="127"/>
      <c r="NE76" s="128"/>
      <c r="NF76" s="128"/>
      <c r="NG76" s="128"/>
      <c r="NH76" s="128"/>
      <c r="NI76" s="128"/>
      <c r="NJ76" s="128"/>
      <c r="NK76" s="128"/>
      <c r="NL76" s="128"/>
      <c r="NM76" s="128"/>
      <c r="NN76" s="128"/>
      <c r="NO76" s="128"/>
      <c r="NP76" s="128"/>
      <c r="NQ76" s="128"/>
      <c r="NR76" s="129"/>
    </row>
    <row r="77" spans="1:382" ht="13.5" customHeight="1" x14ac:dyDescent="0.15">
      <c r="A77" s="2"/>
      <c r="B77" s="22"/>
      <c r="C77" s="4"/>
      <c r="D77" s="4"/>
      <c r="E77" s="4"/>
      <c r="F77" s="4"/>
      <c r="I77" s="145" t="s">
        <v>27</v>
      </c>
      <c r="J77" s="145"/>
      <c r="K77" s="145"/>
      <c r="L77" s="145"/>
      <c r="M77" s="145"/>
      <c r="N77" s="145"/>
      <c r="O77" s="145"/>
      <c r="P77" s="145"/>
      <c r="Q77" s="145"/>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4"/>
      <c r="FZ77" s="4"/>
      <c r="GA77" s="4"/>
      <c r="GB77" s="4"/>
      <c r="GC77" s="145" t="s">
        <v>27</v>
      </c>
      <c r="GD77" s="145"/>
      <c r="GE77" s="145"/>
      <c r="GF77" s="145"/>
      <c r="GG77" s="145"/>
      <c r="GH77" s="145"/>
      <c r="GI77" s="145"/>
      <c r="GJ77" s="145"/>
      <c r="GK77" s="145"/>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5" t="s">
        <v>27</v>
      </c>
      <c r="JS77" s="145"/>
      <c r="JT77" s="145"/>
      <c r="JU77" s="145"/>
      <c r="JV77" s="145"/>
      <c r="JW77" s="145"/>
      <c r="JX77" s="145"/>
      <c r="JY77" s="145"/>
      <c r="JZ77" s="145"/>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7"/>
      <c r="NE77" s="128"/>
      <c r="NF77" s="128"/>
      <c r="NG77" s="128"/>
      <c r="NH77" s="128"/>
      <c r="NI77" s="128"/>
      <c r="NJ77" s="128"/>
      <c r="NK77" s="128"/>
      <c r="NL77" s="128"/>
      <c r="NM77" s="128"/>
      <c r="NN77" s="128"/>
      <c r="NO77" s="128"/>
      <c r="NP77" s="128"/>
      <c r="NQ77" s="128"/>
      <c r="NR77" s="129"/>
    </row>
    <row r="78" spans="1:382" ht="13.5" customHeight="1" x14ac:dyDescent="0.15">
      <c r="A78" s="2"/>
      <c r="B78" s="22"/>
      <c r="C78" s="4"/>
      <c r="D78" s="4"/>
      <c r="E78" s="4"/>
      <c r="F78" s="4"/>
      <c r="I78" s="145" t="s">
        <v>29</v>
      </c>
      <c r="J78" s="145"/>
      <c r="K78" s="145"/>
      <c r="L78" s="145"/>
      <c r="M78" s="145"/>
      <c r="N78" s="145"/>
      <c r="O78" s="145"/>
      <c r="P78" s="145"/>
      <c r="Q78" s="145"/>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4"/>
      <c r="FZ78" s="4"/>
      <c r="GA78" s="4"/>
      <c r="GB78" s="4"/>
      <c r="GC78" s="145" t="s">
        <v>29</v>
      </c>
      <c r="GD78" s="145"/>
      <c r="GE78" s="145"/>
      <c r="GF78" s="145"/>
      <c r="GG78" s="145"/>
      <c r="GH78" s="145"/>
      <c r="GI78" s="145"/>
      <c r="GJ78" s="145"/>
      <c r="GK78" s="145"/>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5" t="s">
        <v>29</v>
      </c>
      <c r="JS78" s="145"/>
      <c r="JT78" s="145"/>
      <c r="JU78" s="145"/>
      <c r="JV78" s="145"/>
      <c r="JW78" s="145"/>
      <c r="JX78" s="145"/>
      <c r="JY78" s="145"/>
      <c r="JZ78" s="145"/>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27"/>
      <c r="NE78" s="128"/>
      <c r="NF78" s="128"/>
      <c r="NG78" s="128"/>
      <c r="NH78" s="128"/>
      <c r="NI78" s="128"/>
      <c r="NJ78" s="128"/>
      <c r="NK78" s="128"/>
      <c r="NL78" s="128"/>
      <c r="NM78" s="128"/>
      <c r="NN78" s="128"/>
      <c r="NO78" s="128"/>
      <c r="NP78" s="128"/>
      <c r="NQ78" s="128"/>
      <c r="NR78" s="129"/>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7"/>
      <c r="NE79" s="128"/>
      <c r="NF79" s="128"/>
      <c r="NG79" s="128"/>
      <c r="NH79" s="128"/>
      <c r="NI79" s="128"/>
      <c r="NJ79" s="128"/>
      <c r="NK79" s="128"/>
      <c r="NL79" s="128"/>
      <c r="NM79" s="128"/>
      <c r="NN79" s="128"/>
      <c r="NO79" s="128"/>
      <c r="NP79" s="128"/>
      <c r="NQ79" s="128"/>
      <c r="NR79" s="129"/>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7"/>
      <c r="NE80" s="128"/>
      <c r="NF80" s="128"/>
      <c r="NG80" s="128"/>
      <c r="NH80" s="128"/>
      <c r="NI80" s="128"/>
      <c r="NJ80" s="128"/>
      <c r="NK80" s="128"/>
      <c r="NL80" s="128"/>
      <c r="NM80" s="128"/>
      <c r="NN80" s="128"/>
      <c r="NO80" s="128"/>
      <c r="NP80" s="128"/>
      <c r="NQ80" s="128"/>
      <c r="NR80" s="129"/>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7"/>
      <c r="NE81" s="128"/>
      <c r="NF81" s="128"/>
      <c r="NG81" s="128"/>
      <c r="NH81" s="128"/>
      <c r="NI81" s="128"/>
      <c r="NJ81" s="128"/>
      <c r="NK81" s="128"/>
      <c r="NL81" s="128"/>
      <c r="NM81" s="128"/>
      <c r="NN81" s="128"/>
      <c r="NO81" s="128"/>
      <c r="NP81" s="128"/>
      <c r="NQ81" s="128"/>
      <c r="NR81" s="129"/>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0"/>
      <c r="NE82" s="131"/>
      <c r="NF82" s="131"/>
      <c r="NG82" s="131"/>
      <c r="NH82" s="131"/>
      <c r="NI82" s="131"/>
      <c r="NJ82" s="131"/>
      <c r="NK82" s="131"/>
      <c r="NL82" s="131"/>
      <c r="NM82" s="131"/>
      <c r="NN82" s="131"/>
      <c r="NO82" s="131"/>
      <c r="NP82" s="131"/>
      <c r="NQ82" s="131"/>
      <c r="NR82" s="132"/>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C/iQO/pVW+uxsWxnH+MOqIKjH1dSuH2kRnnlZlGrNwZK6rE2kfkPZ2Wf34GAADQbyUuIQOIFKtj0uvt+RUdZDA==" saltValue="BtGH+weV3mj+HuOK9zh5f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93</v>
      </c>
      <c r="AO5" s="59" t="s">
        <v>94</v>
      </c>
      <c r="AP5" s="59" t="s">
        <v>95</v>
      </c>
      <c r="AQ5" s="59" t="s">
        <v>96</v>
      </c>
      <c r="AR5" s="59" t="s">
        <v>97</v>
      </c>
      <c r="AS5" s="59" t="s">
        <v>98</v>
      </c>
      <c r="AT5" s="59" t="s">
        <v>99</v>
      </c>
      <c r="AU5" s="59" t="s">
        <v>89</v>
      </c>
      <c r="AV5" s="59" t="s">
        <v>102</v>
      </c>
      <c r="AW5" s="59" t="s">
        <v>103</v>
      </c>
      <c r="AX5" s="59" t="s">
        <v>101</v>
      </c>
      <c r="AY5" s="59" t="s">
        <v>104</v>
      </c>
      <c r="AZ5" s="59" t="s">
        <v>94</v>
      </c>
      <c r="BA5" s="59" t="s">
        <v>95</v>
      </c>
      <c r="BB5" s="59" t="s">
        <v>96</v>
      </c>
      <c r="BC5" s="59" t="s">
        <v>97</v>
      </c>
      <c r="BD5" s="59" t="s">
        <v>98</v>
      </c>
      <c r="BE5" s="59" t="s">
        <v>99</v>
      </c>
      <c r="BF5" s="59" t="s">
        <v>89</v>
      </c>
      <c r="BG5" s="59" t="s">
        <v>90</v>
      </c>
      <c r="BH5" s="59" t="s">
        <v>105</v>
      </c>
      <c r="BI5" s="59" t="s">
        <v>106</v>
      </c>
      <c r="BJ5" s="59" t="s">
        <v>107</v>
      </c>
      <c r="BK5" s="59" t="s">
        <v>94</v>
      </c>
      <c r="BL5" s="59" t="s">
        <v>95</v>
      </c>
      <c r="BM5" s="59" t="s">
        <v>96</v>
      </c>
      <c r="BN5" s="59" t="s">
        <v>97</v>
      </c>
      <c r="BO5" s="59" t="s">
        <v>98</v>
      </c>
      <c r="BP5" s="59" t="s">
        <v>99</v>
      </c>
      <c r="BQ5" s="59" t="s">
        <v>89</v>
      </c>
      <c r="BR5" s="59" t="s">
        <v>90</v>
      </c>
      <c r="BS5" s="59" t="s">
        <v>91</v>
      </c>
      <c r="BT5" s="59" t="s">
        <v>108</v>
      </c>
      <c r="BU5" s="59" t="s">
        <v>107</v>
      </c>
      <c r="BV5" s="59" t="s">
        <v>94</v>
      </c>
      <c r="BW5" s="59" t="s">
        <v>95</v>
      </c>
      <c r="BX5" s="59" t="s">
        <v>96</v>
      </c>
      <c r="BY5" s="59" t="s">
        <v>97</v>
      </c>
      <c r="BZ5" s="59" t="s">
        <v>98</v>
      </c>
      <c r="CA5" s="59" t="s">
        <v>99</v>
      </c>
      <c r="CB5" s="59" t="s">
        <v>109</v>
      </c>
      <c r="CC5" s="59" t="s">
        <v>90</v>
      </c>
      <c r="CD5" s="59" t="s">
        <v>103</v>
      </c>
      <c r="CE5" s="59" t="s">
        <v>101</v>
      </c>
      <c r="CF5" s="59" t="s">
        <v>93</v>
      </c>
      <c r="CG5" s="59" t="s">
        <v>94</v>
      </c>
      <c r="CH5" s="59" t="s">
        <v>95</v>
      </c>
      <c r="CI5" s="59" t="s">
        <v>96</v>
      </c>
      <c r="CJ5" s="59" t="s">
        <v>97</v>
      </c>
      <c r="CK5" s="59" t="s">
        <v>98</v>
      </c>
      <c r="CL5" s="59" t="s">
        <v>99</v>
      </c>
      <c r="CM5" s="156"/>
      <c r="CN5" s="156"/>
      <c r="CO5" s="59" t="s">
        <v>89</v>
      </c>
      <c r="CP5" s="59" t="s">
        <v>90</v>
      </c>
      <c r="CQ5" s="59" t="s">
        <v>91</v>
      </c>
      <c r="CR5" s="59" t="s">
        <v>101</v>
      </c>
      <c r="CS5" s="59" t="s">
        <v>110</v>
      </c>
      <c r="CT5" s="59" t="s">
        <v>94</v>
      </c>
      <c r="CU5" s="59" t="s">
        <v>95</v>
      </c>
      <c r="CV5" s="59" t="s">
        <v>96</v>
      </c>
      <c r="CW5" s="59" t="s">
        <v>97</v>
      </c>
      <c r="CX5" s="59" t="s">
        <v>98</v>
      </c>
      <c r="CY5" s="59" t="s">
        <v>99</v>
      </c>
      <c r="CZ5" s="59" t="s">
        <v>109</v>
      </c>
      <c r="DA5" s="59" t="s">
        <v>90</v>
      </c>
      <c r="DB5" s="59" t="s">
        <v>91</v>
      </c>
      <c r="DC5" s="59" t="s">
        <v>106</v>
      </c>
      <c r="DD5" s="59" t="s">
        <v>110</v>
      </c>
      <c r="DE5" s="59" t="s">
        <v>94</v>
      </c>
      <c r="DF5" s="59" t="s">
        <v>95</v>
      </c>
      <c r="DG5" s="59" t="s">
        <v>96</v>
      </c>
      <c r="DH5" s="59" t="s">
        <v>97</v>
      </c>
      <c r="DI5" s="59" t="s">
        <v>98</v>
      </c>
      <c r="DJ5" s="59" t="s">
        <v>35</v>
      </c>
      <c r="DK5" s="59" t="s">
        <v>111</v>
      </c>
      <c r="DL5" s="59" t="s">
        <v>102</v>
      </c>
      <c r="DM5" s="59" t="s">
        <v>112</v>
      </c>
      <c r="DN5" s="59" t="s">
        <v>101</v>
      </c>
      <c r="DO5" s="59" t="s">
        <v>107</v>
      </c>
      <c r="DP5" s="59" t="s">
        <v>94</v>
      </c>
      <c r="DQ5" s="59" t="s">
        <v>95</v>
      </c>
      <c r="DR5" s="59" t="s">
        <v>96</v>
      </c>
      <c r="DS5" s="59" t="s">
        <v>97</v>
      </c>
      <c r="DT5" s="59" t="s">
        <v>98</v>
      </c>
      <c r="DU5" s="59" t="s">
        <v>99</v>
      </c>
    </row>
    <row r="6" spans="1:125" s="66" customFormat="1" x14ac:dyDescent="0.15">
      <c r="A6" s="49" t="s">
        <v>113</v>
      </c>
      <c r="B6" s="60">
        <f>B8</f>
        <v>2020</v>
      </c>
      <c r="C6" s="60">
        <f t="shared" ref="C6:X6" si="1">C8</f>
        <v>262030</v>
      </c>
      <c r="D6" s="60">
        <f t="shared" si="1"/>
        <v>47</v>
      </c>
      <c r="E6" s="60">
        <f t="shared" si="1"/>
        <v>14</v>
      </c>
      <c r="F6" s="60">
        <f t="shared" si="1"/>
        <v>0</v>
      </c>
      <c r="G6" s="60">
        <f t="shared" si="1"/>
        <v>2</v>
      </c>
      <c r="H6" s="60" t="str">
        <f>SUBSTITUTE(H8,"　","")</f>
        <v>京都府綾部市</v>
      </c>
      <c r="I6" s="60" t="str">
        <f t="shared" si="1"/>
        <v>綾部市営綾部駅南駐車場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3259</v>
      </c>
      <c r="V6" s="63">
        <f t="shared" si="1"/>
        <v>90</v>
      </c>
      <c r="W6" s="63">
        <f t="shared" si="1"/>
        <v>200</v>
      </c>
      <c r="X6" s="62" t="str">
        <f t="shared" si="1"/>
        <v>無</v>
      </c>
      <c r="Y6" s="64">
        <f>IF(Y8="-",NA(),Y8)</f>
        <v>91</v>
      </c>
      <c r="Z6" s="64">
        <f t="shared" ref="Z6:AH6" si="2">IF(Z8="-",NA(),Z8)</f>
        <v>91</v>
      </c>
      <c r="AA6" s="64">
        <f t="shared" si="2"/>
        <v>164.6</v>
      </c>
      <c r="AB6" s="64">
        <f t="shared" si="2"/>
        <v>166.3</v>
      </c>
      <c r="AC6" s="64">
        <f t="shared" si="2"/>
        <v>76.400000000000006</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72.900000000000006</v>
      </c>
      <c r="BG6" s="64">
        <f t="shared" ref="BG6:BO6" si="5">IF(BG8="-",NA(),BG8)</f>
        <v>-9.9</v>
      </c>
      <c r="BH6" s="64">
        <f t="shared" si="5"/>
        <v>42.9</v>
      </c>
      <c r="BI6" s="64">
        <f t="shared" si="5"/>
        <v>44</v>
      </c>
      <c r="BJ6" s="64">
        <f t="shared" si="5"/>
        <v>-26.3</v>
      </c>
      <c r="BK6" s="64">
        <f t="shared" si="5"/>
        <v>34.700000000000003</v>
      </c>
      <c r="BL6" s="64">
        <f t="shared" si="5"/>
        <v>39.6</v>
      </c>
      <c r="BM6" s="64">
        <f t="shared" si="5"/>
        <v>29</v>
      </c>
      <c r="BN6" s="64">
        <f t="shared" si="5"/>
        <v>32.9</v>
      </c>
      <c r="BO6" s="64">
        <f t="shared" si="5"/>
        <v>-121.8</v>
      </c>
      <c r="BP6" s="61" t="str">
        <f>IF(BP8="-","",IF(BP8="-","【-】","【"&amp;SUBSTITUTE(TEXT(BP8,"#,##0.0"),"-","△")&amp;"】"))</f>
        <v>【△65.9】</v>
      </c>
      <c r="BQ6" s="65">
        <f>IF(BQ8="-",NA(),BQ8)</f>
        <v>-1257</v>
      </c>
      <c r="BR6" s="65">
        <f t="shared" ref="BR6:BZ6" si="6">IF(BR8="-",NA(),BR8)</f>
        <v>-1184</v>
      </c>
      <c r="BS6" s="65">
        <f t="shared" si="6"/>
        <v>3785</v>
      </c>
      <c r="BT6" s="65">
        <f t="shared" si="6"/>
        <v>3452</v>
      </c>
      <c r="BU6" s="65">
        <f t="shared" si="6"/>
        <v>-1142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114</v>
      </c>
      <c r="CM6" s="63">
        <f t="shared" ref="CM6:CN6" si="7">CM8</f>
        <v>0</v>
      </c>
      <c r="CN6" s="63">
        <f t="shared" si="7"/>
        <v>10000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145</v>
      </c>
      <c r="DL6" s="64">
        <f t="shared" ref="DL6:DT6" si="9">IF(DL8="-",NA(),DL8)</f>
        <v>128</v>
      </c>
      <c r="DM6" s="64">
        <f t="shared" si="9"/>
        <v>127.8</v>
      </c>
      <c r="DN6" s="64">
        <f t="shared" si="9"/>
        <v>117.8</v>
      </c>
      <c r="DO6" s="64">
        <f t="shared" si="9"/>
        <v>46.7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116</v>
      </c>
      <c r="B7" s="60">
        <f t="shared" ref="B7:X7" si="10">B8</f>
        <v>2020</v>
      </c>
      <c r="C7" s="60">
        <f t="shared" si="10"/>
        <v>262030</v>
      </c>
      <c r="D7" s="60">
        <f t="shared" si="10"/>
        <v>47</v>
      </c>
      <c r="E7" s="60">
        <f t="shared" si="10"/>
        <v>14</v>
      </c>
      <c r="F7" s="60">
        <f t="shared" si="10"/>
        <v>0</v>
      </c>
      <c r="G7" s="60">
        <f t="shared" si="10"/>
        <v>2</v>
      </c>
      <c r="H7" s="60" t="str">
        <f t="shared" si="10"/>
        <v>京都府　綾部市</v>
      </c>
      <c r="I7" s="60" t="str">
        <f t="shared" si="10"/>
        <v>綾部市営綾部駅南駐車場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3259</v>
      </c>
      <c r="V7" s="63">
        <f t="shared" si="10"/>
        <v>90</v>
      </c>
      <c r="W7" s="63">
        <f t="shared" si="10"/>
        <v>200</v>
      </c>
      <c r="X7" s="62" t="str">
        <f t="shared" si="10"/>
        <v>無</v>
      </c>
      <c r="Y7" s="64">
        <f>Y8</f>
        <v>91</v>
      </c>
      <c r="Z7" s="64">
        <f t="shared" ref="Z7:AH7" si="11">Z8</f>
        <v>91</v>
      </c>
      <c r="AA7" s="64">
        <f t="shared" si="11"/>
        <v>164.6</v>
      </c>
      <c r="AB7" s="64">
        <f t="shared" si="11"/>
        <v>166.3</v>
      </c>
      <c r="AC7" s="64">
        <f t="shared" si="11"/>
        <v>76.400000000000006</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72.900000000000006</v>
      </c>
      <c r="BG7" s="64">
        <f t="shared" ref="BG7:BO7" si="14">BG8</f>
        <v>-9.9</v>
      </c>
      <c r="BH7" s="64">
        <f t="shared" si="14"/>
        <v>42.9</v>
      </c>
      <c r="BI7" s="64">
        <f t="shared" si="14"/>
        <v>44</v>
      </c>
      <c r="BJ7" s="64">
        <f t="shared" si="14"/>
        <v>-26.3</v>
      </c>
      <c r="BK7" s="64">
        <f t="shared" si="14"/>
        <v>34.700000000000003</v>
      </c>
      <c r="BL7" s="64">
        <f t="shared" si="14"/>
        <v>39.6</v>
      </c>
      <c r="BM7" s="64">
        <f t="shared" si="14"/>
        <v>29</v>
      </c>
      <c r="BN7" s="64">
        <f t="shared" si="14"/>
        <v>32.9</v>
      </c>
      <c r="BO7" s="64">
        <f t="shared" si="14"/>
        <v>-121.8</v>
      </c>
      <c r="BP7" s="61"/>
      <c r="BQ7" s="65">
        <f>BQ8</f>
        <v>-1257</v>
      </c>
      <c r="BR7" s="65">
        <f t="shared" ref="BR7:BZ7" si="15">BR8</f>
        <v>-1184</v>
      </c>
      <c r="BS7" s="65">
        <f t="shared" si="15"/>
        <v>3785</v>
      </c>
      <c r="BT7" s="65">
        <f t="shared" si="15"/>
        <v>3452</v>
      </c>
      <c r="BU7" s="65">
        <f t="shared" si="15"/>
        <v>-1142</v>
      </c>
      <c r="BV7" s="65">
        <f t="shared" si="15"/>
        <v>7123</v>
      </c>
      <c r="BW7" s="65">
        <f t="shared" si="15"/>
        <v>8017</v>
      </c>
      <c r="BX7" s="65">
        <f t="shared" si="15"/>
        <v>8137</v>
      </c>
      <c r="BY7" s="65">
        <f t="shared" si="15"/>
        <v>8005</v>
      </c>
      <c r="BZ7" s="65">
        <f t="shared" si="15"/>
        <v>2698</v>
      </c>
      <c r="CA7" s="63"/>
      <c r="CB7" s="64" t="s">
        <v>117</v>
      </c>
      <c r="CC7" s="64" t="s">
        <v>117</v>
      </c>
      <c r="CD7" s="64" t="s">
        <v>117</v>
      </c>
      <c r="CE7" s="64" t="s">
        <v>117</v>
      </c>
      <c r="CF7" s="64" t="s">
        <v>117</v>
      </c>
      <c r="CG7" s="64" t="s">
        <v>117</v>
      </c>
      <c r="CH7" s="64" t="s">
        <v>117</v>
      </c>
      <c r="CI7" s="64" t="s">
        <v>117</v>
      </c>
      <c r="CJ7" s="64" t="s">
        <v>117</v>
      </c>
      <c r="CK7" s="64" t="s">
        <v>118</v>
      </c>
      <c r="CL7" s="61"/>
      <c r="CM7" s="63">
        <f>CM8</f>
        <v>0</v>
      </c>
      <c r="CN7" s="63">
        <f>CN8</f>
        <v>10000</v>
      </c>
      <c r="CO7" s="64" t="s">
        <v>117</v>
      </c>
      <c r="CP7" s="64" t="s">
        <v>117</v>
      </c>
      <c r="CQ7" s="64" t="s">
        <v>117</v>
      </c>
      <c r="CR7" s="64" t="s">
        <v>117</v>
      </c>
      <c r="CS7" s="64" t="s">
        <v>117</v>
      </c>
      <c r="CT7" s="64" t="s">
        <v>117</v>
      </c>
      <c r="CU7" s="64" t="s">
        <v>117</v>
      </c>
      <c r="CV7" s="64" t="s">
        <v>117</v>
      </c>
      <c r="CW7" s="64" t="s">
        <v>117</v>
      </c>
      <c r="CX7" s="64" t="s">
        <v>119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145</v>
      </c>
      <c r="DL7" s="64">
        <f t="shared" ref="DL7:DT7" si="17">DL8</f>
        <v>128</v>
      </c>
      <c r="DM7" s="64">
        <f t="shared" si="17"/>
        <v>127.8</v>
      </c>
      <c r="DN7" s="64">
        <f t="shared" si="17"/>
        <v>117.8</v>
      </c>
      <c r="DO7" s="64">
        <f t="shared" si="17"/>
        <v>46.7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262030</v>
      </c>
      <c r="D8" s="67">
        <v>47</v>
      </c>
      <c r="E8" s="67">
        <v>14</v>
      </c>
      <c r="F8" s="67">
        <v>0</v>
      </c>
      <c r="G8" s="67">
        <v>2</v>
      </c>
      <c r="H8" s="67" t="s">
        <v>120</v>
      </c>
      <c r="I8" s="67" t="s">
        <v>121</v>
      </c>
      <c r="J8" s="67" t="s">
        <v>122</v>
      </c>
      <c r="K8" s="67" t="s">
        <v>123</v>
      </c>
      <c r="L8" s="67" t="s">
        <v>124</v>
      </c>
      <c r="M8" s="67" t="s">
        <v>125</v>
      </c>
      <c r="N8" s="67" t="s">
        <v>126</v>
      </c>
      <c r="O8" s="68" t="s">
        <v>127</v>
      </c>
      <c r="P8" s="69" t="s">
        <v>128</v>
      </c>
      <c r="Q8" s="69" t="s">
        <v>129</v>
      </c>
      <c r="R8" s="70">
        <v>26</v>
      </c>
      <c r="S8" s="69" t="s">
        <v>130</v>
      </c>
      <c r="T8" s="69" t="s">
        <v>131</v>
      </c>
      <c r="U8" s="70">
        <v>3259</v>
      </c>
      <c r="V8" s="70">
        <v>90</v>
      </c>
      <c r="W8" s="70">
        <v>200</v>
      </c>
      <c r="X8" s="69" t="s">
        <v>131</v>
      </c>
      <c r="Y8" s="71">
        <v>91</v>
      </c>
      <c r="Z8" s="71">
        <v>91</v>
      </c>
      <c r="AA8" s="71">
        <v>164.6</v>
      </c>
      <c r="AB8" s="71">
        <v>166.3</v>
      </c>
      <c r="AC8" s="71">
        <v>76.400000000000006</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72.900000000000006</v>
      </c>
      <c r="BG8" s="71">
        <v>-9.9</v>
      </c>
      <c r="BH8" s="71">
        <v>42.9</v>
      </c>
      <c r="BI8" s="71">
        <v>44</v>
      </c>
      <c r="BJ8" s="71">
        <v>-26.3</v>
      </c>
      <c r="BK8" s="71">
        <v>34.700000000000003</v>
      </c>
      <c r="BL8" s="71">
        <v>39.6</v>
      </c>
      <c r="BM8" s="71">
        <v>29</v>
      </c>
      <c r="BN8" s="71">
        <v>32.9</v>
      </c>
      <c r="BO8" s="71">
        <v>-121.8</v>
      </c>
      <c r="BP8" s="68">
        <v>-65.900000000000006</v>
      </c>
      <c r="BQ8" s="72">
        <v>-1257</v>
      </c>
      <c r="BR8" s="72">
        <v>-1184</v>
      </c>
      <c r="BS8" s="72">
        <v>3785</v>
      </c>
      <c r="BT8" s="73">
        <v>3452</v>
      </c>
      <c r="BU8" s="73">
        <v>-1142</v>
      </c>
      <c r="BV8" s="72">
        <v>7123</v>
      </c>
      <c r="BW8" s="72">
        <v>8017</v>
      </c>
      <c r="BX8" s="72">
        <v>8137</v>
      </c>
      <c r="BY8" s="72">
        <v>8005</v>
      </c>
      <c r="BZ8" s="72">
        <v>2698</v>
      </c>
      <c r="CA8" s="70">
        <v>3932</v>
      </c>
      <c r="CB8" s="71" t="s">
        <v>124</v>
      </c>
      <c r="CC8" s="71" t="s">
        <v>124</v>
      </c>
      <c r="CD8" s="71" t="s">
        <v>124</v>
      </c>
      <c r="CE8" s="71" t="s">
        <v>124</v>
      </c>
      <c r="CF8" s="71" t="s">
        <v>124</v>
      </c>
      <c r="CG8" s="71" t="s">
        <v>124</v>
      </c>
      <c r="CH8" s="71" t="s">
        <v>124</v>
      </c>
      <c r="CI8" s="71" t="s">
        <v>124</v>
      </c>
      <c r="CJ8" s="71" t="s">
        <v>124</v>
      </c>
      <c r="CK8" s="71" t="s">
        <v>124</v>
      </c>
      <c r="CL8" s="68" t="s">
        <v>124</v>
      </c>
      <c r="CM8" s="70">
        <v>0</v>
      </c>
      <c r="CN8" s="70">
        <v>10000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62.8</v>
      </c>
      <c r="DF8" s="71">
        <v>62.3</v>
      </c>
      <c r="DG8" s="71">
        <v>87.9</v>
      </c>
      <c r="DH8" s="71">
        <v>56.3</v>
      </c>
      <c r="DI8" s="71">
        <v>70.3</v>
      </c>
      <c r="DJ8" s="68">
        <v>183.4</v>
      </c>
      <c r="DK8" s="71">
        <v>145</v>
      </c>
      <c r="DL8" s="71">
        <v>128</v>
      </c>
      <c r="DM8" s="71">
        <v>127.8</v>
      </c>
      <c r="DN8" s="71">
        <v>117.8</v>
      </c>
      <c r="DO8" s="71">
        <v>46.7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2022-02-25T00:13:09Z</cp:lastPrinted>
  <dcterms:created xsi:type="dcterms:W3CDTF">2021-12-17T06:04:43Z</dcterms:created>
  <dcterms:modified xsi:type="dcterms:W3CDTF">2022-02-28T07:20:32Z</dcterms:modified>
  <cp:category/>
</cp:coreProperties>
</file>