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4 綾部市\"/>
    </mc:Choice>
  </mc:AlternateContent>
  <xr:revisionPtr revIDLastSave="0" documentId="13_ncr:1_{49C5B5C7-5559-4F58-91B2-DD77BE33B895}" xr6:coauthVersionLast="36" xr6:coauthVersionMax="45" xr10:uidLastSave="{00000000-0000-0000-0000-000000000000}"/>
  <workbookProtection workbookAlgorithmName="SHA-512" workbookHashValue="fF/N+oc1BjXKafgfDuL9DGKgB1BgRlYklmjtZVR11S4Uj54Pg3n5wPZI9MqLvk6tov2Xpd4mPCeu2RI+u3xpsQ==" workbookSaltValue="44ct/0Me3aiQ5vMxwHiChw==" workbookSpinCount="100000" lockStructure="1"/>
  <bookViews>
    <workbookView xWindow="0" yWindow="0" windowWidth="28800" windowHeight="1138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CF8" i="4"/>
  <c r="AQ8" i="4"/>
  <c r="B8" i="4"/>
  <c r="B6" i="4"/>
  <c r="MI76" i="4" l="1"/>
  <c r="HJ51" i="4"/>
  <c r="MA30" i="4"/>
  <c r="IT76" i="4"/>
  <c r="CS51" i="4"/>
  <c r="HJ30" i="4"/>
  <c r="MA51" i="4"/>
  <c r="CS30" i="4"/>
  <c r="BZ76" i="4"/>
  <c r="C11" i="5"/>
  <c r="D11" i="5"/>
  <c r="E11" i="5"/>
  <c r="B11" i="5"/>
  <c r="BK76" i="4" l="1"/>
  <c r="LH51" i="4"/>
  <c r="IE76" i="4"/>
  <c r="BZ51" i="4"/>
  <c r="GQ30" i="4"/>
  <c r="LT76" i="4"/>
  <c r="GQ51" i="4"/>
  <c r="LH30" i="4"/>
  <c r="BZ30" i="4"/>
  <c r="BG30" i="4"/>
  <c r="AV76" i="4"/>
  <c r="KO51" i="4"/>
  <c r="FX51" i="4"/>
  <c r="KO30" i="4"/>
  <c r="HP76" i="4"/>
  <c r="LE76" i="4"/>
  <c r="BG51" i="4"/>
  <c r="FX30" i="4"/>
  <c r="JV30" i="4"/>
  <c r="HA76" i="4"/>
  <c r="AN51" i="4"/>
  <c r="FE30" i="4"/>
  <c r="JV51" i="4"/>
  <c r="KP76" i="4"/>
  <c r="AN30" i="4"/>
  <c r="AG76" i="4"/>
  <c r="FE51" i="4"/>
  <c r="KA76" i="4"/>
  <c r="EL51" i="4"/>
  <c r="JC30" i="4"/>
  <c r="JC51" i="4"/>
  <c r="GL76" i="4"/>
  <c r="U51" i="4"/>
  <c r="EL30" i="4"/>
  <c r="U30" i="4"/>
  <c r="R76" i="4"/>
</calcChain>
</file>

<file path=xl/sharedStrings.xml><?xml version="1.0" encoding="utf-8"?>
<sst xmlns="http://schemas.openxmlformats.org/spreadsheetml/2006/main" count="349" uniqueCount="137">
  <si>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</si>
  <si>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</si>
  <si>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</si>
  <si>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</si>
  <si>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</si>
  <si>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</si>
  <si>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</si>
  <si>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</si>
  <si>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</si>
  <si>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</si>
  <si>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</si>
  <si>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</si>
  <si>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</si>
  <si>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</si>
  <si>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</si>
  <si>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</si>
  <si>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</si>
  <si>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</si>
  <si>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</si>
  <si>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</si>
  <si>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</si>
  <si>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</si>
  <si>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</si>
  <si>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</si>
  <si>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</si>
  <si>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</si>
  <si>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</si>
  <si>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</si>
  <si>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</si>
  <si>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</si>
  <si>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</si>
  <si>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</si>
  <si>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</si>
  <si>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</si>
  <si>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</si>
  <si>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</si>
  <si>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</si>
  <si>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</si>
  <si>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</si>
  <si>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</si>
  <si>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</si>
  <si>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</si>
  <si>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</si>
  <si>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</si>
  <si>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</si>
  <si>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</si>
  <si>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</si>
  <si>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</si>
  <si>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</si>
  <si>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</si>
  <si>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</si>
  <si>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</si>
  <si>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</si>
  <si>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</si>
  <si>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</si>
  <si>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</si>
  <si>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</si>
  <si>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</si>
  <si>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</si>
  <si>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</si>
  <si>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</si>
  <si>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</si>
  <si>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</si>
  <si>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</si>
  <si>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</si>
  <si>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</si>
  <si>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</si>
  <si>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</si>
  <si>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</si>
  <si>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</si>
  <si>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</si>
  <si>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</si>
  <si>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</si>
  <si>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</si>
  <si>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</si>
  <si>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</si>
  <si>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</si>
  <si>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</si>
  <si>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</si>
  <si>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</si>
  <si>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</si>
  <si>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</si>
  <si>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</si>
  <si>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</si>
  <si>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</si>
  <si>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</si>
  <si>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</si>
  <si>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</si>
  <si>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</si>
  <si>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</si>
  <si>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</si>
  <si>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</si>
  <si>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</si>
  <si>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</si>
  <si>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</si>
  <si>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</si>
  <si>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</si>
  <si>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</si>
  <si>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</si>
  <si>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</si>
  <si>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</si>
  <si>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</si>
  <si>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</si>
  <si>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</si>
  <si>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</si>
  <si>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</si>
  <si>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</si>
  <si>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</si>
  <si>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当該値(N-3)</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</si>
  <si>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</si>
  <si>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</si>
  <si>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</si>
  <si>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</si>
  <si>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</si>
  <si>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</si>
  <si>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</si>
  <si>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綾部市</t>
  </si>
  <si>
    <t>綾部市営天神町駐車場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</si>
  <si>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</si>
  <si>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</si>
  <si>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</si>
  <si>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</si>
  <si>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</si>
  <si>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</si>
  <si>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</si>
  <si>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</si>
  <si>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</si>
  <si>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</si>
  <si>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</si>
  <si>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</si>
  <si>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</si>
  <si>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</si>
  <si>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</si>
  <si>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rPh sb="0" eb="1">
      <t>トク</t>
    </rPh>
    <phoneticPr fontId="5"/>
  </si>
  <si>
    <t>自走式平面駐車場で入出庫管理システムも設置していないため、経費が低く抑えられています。90%を超える稼働率を継続していましたが、令和２年度は利用台数が減少し稼働率が低下しました。</t>
    <rPh sb="0" eb="3">
      <t>ジソウシキ</t>
    </rPh>
    <rPh sb="3" eb="5">
      <t>ヘイメン</t>
    </rPh>
    <rPh sb="5" eb="8">
      <t>チュウシャジョウ</t>
    </rPh>
    <rPh sb="9" eb="12">
      <t>ニュウシュッコ</t>
    </rPh>
    <rPh sb="12" eb="14">
      <t>カンリ</t>
    </rPh>
    <rPh sb="19" eb="21">
      <t>セッチ</t>
    </rPh>
    <rPh sb="29" eb="31">
      <t>ケイヒ</t>
    </rPh>
    <rPh sb="32" eb="33">
      <t>ヒク</t>
    </rPh>
    <rPh sb="34" eb="35">
      <t>オサ</t>
    </rPh>
    <rPh sb="47" eb="48">
      <t>コ</t>
    </rPh>
    <rPh sb="50" eb="52">
      <t>カドウ</t>
    </rPh>
    <rPh sb="52" eb="53">
      <t>リツ</t>
    </rPh>
    <rPh sb="54" eb="56">
      <t>ケイゾク</t>
    </rPh>
    <rPh sb="64" eb="66">
      <t>レイワ</t>
    </rPh>
    <rPh sb="67" eb="69">
      <t>ネンド</t>
    </rPh>
    <rPh sb="70" eb="72">
      <t>リヨウ</t>
    </rPh>
    <rPh sb="72" eb="74">
      <t>ダイスウ</t>
    </rPh>
    <rPh sb="75" eb="77">
      <t>ゲンショウ</t>
    </rPh>
    <rPh sb="78" eb="80">
      <t>カドウ</t>
    </rPh>
    <rPh sb="80" eb="81">
      <t>リツ</t>
    </rPh>
    <rPh sb="82" eb="84">
      <t>テイカ</t>
    </rPh>
    <phoneticPr fontId="5"/>
  </si>
  <si>
    <t>収容台数56台の定期（月極）駐車場として運用しており、主に綾部市街地への通勤者の駐車場や鉄道を利用しての通勤、周辺住民の自家用車の駐車場所としての需要があります。しかしながら令和２年度については、利用台数が減少しました。</t>
    <rPh sb="87" eb="89">
      <t>レイワ</t>
    </rPh>
    <rPh sb="90" eb="92">
      <t>ネンド</t>
    </rPh>
    <phoneticPr fontId="5"/>
  </si>
  <si>
    <t>令和２年度については新型コロナウイルス感染症の影響により利用台数が減少しましたが、綾部駅や商業施設に近い場所に位置する天神町駐車場は、近隣住民の自家用車保管場所、市街地への通勤用、鉄道利用者等の利用が多く、その立地から常に需要が高い傾向にあります。また、本駐車場は自走式平面駐車場（広場式）で、営業費用は低く抑えられるため、収益的収支比率は約510％であり経営状態は良好で、通年50台前後の利用者があります。また、駐車場の供用開始は昭和48年ですが、平成23年に全面改築を実施しており、比較的新しい施設であるため、当面、設備投資も必要ありません。新型コロナウイルス感染症の影響等を注視しつつ、必要に応じて施設の利活用方法を含め、経営のあり方の見直しを検討していきます。</t>
    <rPh sb="10" eb="12">
      <t>シンガタ</t>
    </rPh>
    <rPh sb="19" eb="22">
      <t>カンセンショウ</t>
    </rPh>
    <rPh sb="23" eb="25">
      <t>エイキョウ</t>
    </rPh>
    <rPh sb="97" eb="99">
      <t>リヨウ</t>
    </rPh>
    <rPh sb="100" eb="101">
      <t>オオ</t>
    </rPh>
    <rPh sb="105" eb="107">
      <t>リッチ</t>
    </rPh>
    <rPh sb="109" eb="110">
      <t>ツネ</t>
    </rPh>
    <rPh sb="114" eb="115">
      <t>タカ</t>
    </rPh>
    <rPh sb="116" eb="118">
      <t>ケイコウ</t>
    </rPh>
    <rPh sb="127" eb="128">
      <t>ホン</t>
    </rPh>
    <rPh sb="128" eb="131">
      <t>チュウシャジョウ</t>
    </rPh>
    <rPh sb="147" eb="149">
      <t>エイギョウ</t>
    </rPh>
    <rPh sb="149" eb="151">
      <t>ヒヨウ</t>
    </rPh>
    <rPh sb="187" eb="189">
      <t>ツウネン</t>
    </rPh>
    <rPh sb="191" eb="192">
      <t>ダイ</t>
    </rPh>
    <rPh sb="192" eb="194">
      <t>ゼンゴ</t>
    </rPh>
    <rPh sb="195" eb="198">
      <t>リヨウシャ</t>
    </rPh>
    <rPh sb="273" eb="275">
      <t>シンガタ</t>
    </rPh>
    <rPh sb="282" eb="285">
      <t>カンセンショウ</t>
    </rPh>
    <rPh sb="286" eb="288">
      <t>エイキョウ</t>
    </rPh>
    <rPh sb="288" eb="289">
      <t>トウ</t>
    </rPh>
    <rPh sb="290" eb="292">
      <t>チュウシ</t>
    </rPh>
    <rPh sb="296" eb="298">
      <t>ヒツヨウ</t>
    </rPh>
    <rPh sb="299" eb="300">
      <t>オウ</t>
    </rPh>
    <rPh sb="302" eb="304">
      <t>シセツ</t>
    </rPh>
    <rPh sb="305" eb="308">
      <t>リカツヨウ</t>
    </rPh>
    <rPh sb="308" eb="310">
      <t>ホウホウ</t>
    </rPh>
    <rPh sb="311" eb="312">
      <t>フク</t>
    </rPh>
    <rPh sb="314" eb="316">
      <t>ケイエイ</t>
    </rPh>
    <rPh sb="319" eb="320">
      <t>カタ</t>
    </rPh>
    <rPh sb="321" eb="323">
      <t>ミナオ</t>
    </rPh>
    <rPh sb="325" eb="327">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</si>
</sst>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0"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702.2</c:v>
                </c:pt>
                <c:pt idx="1">
                  <c:v>265.7</c:v>
                </c:pt>
                <c:pt idx="2">
                  <c:v>441.8</c:v>
                </c:pt>
                <c:pt idx="3">
                  <c:v>567.29999999999995</c:v>
                </c:pt>
                <c:pt idx="4">
                  <c:v>509.6</c:v>
                </c:pt>
              </c:numCache>
            </c:numRef>
          </c:val>
          <c:extLst>
            <c:ext xmlns:c16="http://schemas.microsoft.com/office/drawing/2014/chart" uri="{C3380CC4-5D6E-409C-BE32-E72D297353CC}">
              <c16:uniqueId val="{00000000-EA74-4893-B281-7B36096C21B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EA74-4893-B281-7B36096C21B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5F-47F2-AF40-6256D5D05A3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875F-47F2-AF40-6256D5D05A3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C99-4433-BB57-51789A5A08E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99-4433-BB57-51789A5A08E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B8F-431B-80C4-8980F1B4D6D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8F-431B-80C4-8980F1B4D6D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AED-47E9-98B5-82E76DF8120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2AED-47E9-98B5-82E76DF8120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C10-4798-BFF9-7500021D00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AC10-4798-BFF9-7500021D00B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98.2</c:v>
                </c:pt>
                <c:pt idx="1">
                  <c:v>100</c:v>
                </c:pt>
                <c:pt idx="2">
                  <c:v>91.1</c:v>
                </c:pt>
                <c:pt idx="3">
                  <c:v>94.6</c:v>
                </c:pt>
                <c:pt idx="4">
                  <c:v>85.7</c:v>
                </c:pt>
              </c:numCache>
            </c:numRef>
          </c:val>
          <c:extLst>
            <c:ext xmlns:c16="http://schemas.microsoft.com/office/drawing/2014/chart" uri="{C3380CC4-5D6E-409C-BE32-E72D297353CC}">
              <c16:uniqueId val="{00000000-0F8D-41B0-8EAE-9968C25578B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0F8D-41B0-8EAE-9968C25578B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89.5</c:v>
                </c:pt>
                <c:pt idx="1">
                  <c:v>85.6</c:v>
                </c:pt>
                <c:pt idx="2">
                  <c:v>80.7</c:v>
                </c:pt>
                <c:pt idx="3">
                  <c:v>86.5</c:v>
                </c:pt>
                <c:pt idx="4">
                  <c:v>84.9</c:v>
                </c:pt>
              </c:numCache>
            </c:numRef>
          </c:val>
          <c:extLst>
            <c:ext xmlns:c16="http://schemas.microsoft.com/office/drawing/2014/chart" uri="{C3380CC4-5D6E-409C-BE32-E72D297353CC}">
              <c16:uniqueId val="{00000000-5951-4D59-AA7C-DD95299F9B6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5951-4D59-AA7C-DD95299F9B6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3094</c:v>
                </c:pt>
                <c:pt idx="1">
                  <c:v>2206</c:v>
                </c:pt>
                <c:pt idx="2">
                  <c:v>2609</c:v>
                </c:pt>
                <c:pt idx="3">
                  <c:v>2956</c:v>
                </c:pt>
                <c:pt idx="4">
                  <c:v>2695</c:v>
                </c:pt>
              </c:numCache>
            </c:numRef>
          </c:val>
          <c:extLst>
            <c:ext xmlns:c16="http://schemas.microsoft.com/office/drawing/2014/chart" uri="{C3380CC4-5D6E-409C-BE32-E72D297353CC}">
              <c16:uniqueId val="{00000000-8F87-4BCC-98B8-8B0325193AE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8F87-4BCC-98B8-8B0325193AE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京都府綾部市　綾部市営天神町駐車場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1" t="str">
        <f>データ!J7</f>
        <v>法非適用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3"/>
      <c r="AQ8" s="121" t="str">
        <f>データ!K7</f>
        <v>駐車場整備事業</v>
      </c>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3"/>
      <c r="CF8" s="121" t="str">
        <f>データ!L7</f>
        <v>-</v>
      </c>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3"/>
      <c r="DU8" s="125" t="str">
        <f>データ!M7</f>
        <v>Ａ３Ｂ１</v>
      </c>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t="str">
        <f>データ!N7</f>
        <v>非設置</v>
      </c>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4"/>
      <c r="GZ8" s="4"/>
      <c r="HA8" s="4"/>
      <c r="HB8" s="4"/>
      <c r="HC8" s="4"/>
      <c r="HD8" s="4"/>
      <c r="HE8" s="4"/>
      <c r="HF8" s="4"/>
      <c r="HG8" s="4"/>
      <c r="HH8" s="4"/>
      <c r="HI8" s="4"/>
      <c r="HJ8" s="4"/>
      <c r="HK8" s="4"/>
      <c r="HL8" s="4"/>
      <c r="HM8" s="4"/>
      <c r="HN8" s="4"/>
      <c r="HO8" s="4"/>
      <c r="HP8" s="4"/>
      <c r="HQ8" s="4"/>
      <c r="HR8" s="4"/>
      <c r="HS8" s="4"/>
      <c r="HT8" s="4"/>
      <c r="HU8" s="4"/>
      <c r="HV8" s="4"/>
      <c r="HW8" s="4"/>
      <c r="HX8" s="125" t="str">
        <f>データ!S7</f>
        <v>駅</v>
      </c>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t="str">
        <f>データ!T7</f>
        <v>無</v>
      </c>
      <c r="JR8" s="125"/>
      <c r="JS8" s="125"/>
      <c r="JT8" s="125"/>
      <c r="JU8" s="125"/>
      <c r="JV8" s="125"/>
      <c r="JW8" s="125"/>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4">
        <f>データ!U7</f>
        <v>2049</v>
      </c>
      <c r="LK8" s="124"/>
      <c r="LL8" s="124"/>
      <c r="LM8" s="124"/>
      <c r="LN8" s="124"/>
      <c r="LO8" s="124"/>
      <c r="LP8" s="124"/>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5" t="str">
        <f>データ!O7</f>
        <v>該当数値なし</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7"/>
      <c r="AQ10" s="118" t="s">
        <v>124</v>
      </c>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20"/>
      <c r="CF10" s="121" t="str">
        <f>データ!Q7</f>
        <v>広場式</v>
      </c>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3"/>
      <c r="DU10" s="124">
        <f>データ!R7</f>
        <v>9</v>
      </c>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4">
        <f>データ!V7</f>
        <v>56</v>
      </c>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f>データ!W7</f>
        <v>0</v>
      </c>
      <c r="JR10" s="124"/>
      <c r="JS10" s="124"/>
      <c r="JT10" s="124"/>
      <c r="JU10" s="124"/>
      <c r="JV10" s="124"/>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5" t="str">
        <f>データ!X7</f>
        <v>無</v>
      </c>
      <c r="LK10" s="125"/>
      <c r="LL10" s="125"/>
      <c r="LM10" s="125"/>
      <c r="LN10" s="125"/>
      <c r="LO10" s="125"/>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2"/>
      <c r="ND10" s="126" t="s">
        <v>21</v>
      </c>
      <c r="NE10" s="127"/>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113" t="s">
        <v>24</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7"/>
      <c r="IG14" s="7"/>
      <c r="IH14" s="7"/>
      <c r="II14" s="7"/>
      <c r="IJ14" s="8"/>
      <c r="IK14" s="7"/>
      <c r="IL14" s="7"/>
      <c r="IM14" s="7"/>
      <c r="IN14" s="7"/>
      <c r="IO14" s="7"/>
      <c r="IP14" s="113" t="s">
        <v>25</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20"/>
      <c r="IG15" s="20"/>
      <c r="IH15" s="20"/>
      <c r="II15" s="20"/>
      <c r="IJ15" s="21"/>
      <c r="IK15" s="20"/>
      <c r="IL15" s="20"/>
      <c r="IM15" s="20"/>
      <c r="IN15" s="20"/>
      <c r="IO15" s="20"/>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20"/>
      <c r="MX15" s="20"/>
      <c r="MY15" s="20"/>
      <c r="MZ15" s="20"/>
      <c r="NA15" s="20"/>
      <c r="NB15" s="21"/>
      <c r="NC15" s="2"/>
      <c r="ND15" s="100" t="s">
        <v>134</v>
      </c>
      <c r="NE15" s="112"/>
      <c r="NF15" s="112"/>
      <c r="NG15" s="112"/>
      <c r="NH15" s="112"/>
      <c r="NI15" s="112"/>
      <c r="NJ15" s="112"/>
      <c r="NK15" s="112"/>
      <c r="NL15" s="112"/>
      <c r="NM15" s="112"/>
      <c r="NN15" s="112"/>
      <c r="NO15" s="112"/>
      <c r="NP15" s="112"/>
      <c r="NQ15" s="112"/>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12"/>
      <c r="NF16" s="112"/>
      <c r="NG16" s="112"/>
      <c r="NH16" s="112"/>
      <c r="NI16" s="112"/>
      <c r="NJ16" s="112"/>
      <c r="NK16" s="112"/>
      <c r="NL16" s="112"/>
      <c r="NM16" s="112"/>
      <c r="NN16" s="112"/>
      <c r="NO16" s="112"/>
      <c r="NP16" s="112"/>
      <c r="NQ16" s="112"/>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12"/>
      <c r="NF17" s="112"/>
      <c r="NG17" s="112"/>
      <c r="NH17" s="112"/>
      <c r="NI17" s="112"/>
      <c r="NJ17" s="112"/>
      <c r="NK17" s="112"/>
      <c r="NL17" s="112"/>
      <c r="NM17" s="112"/>
      <c r="NN17" s="112"/>
      <c r="NO17" s="112"/>
      <c r="NP17" s="112"/>
      <c r="NQ17" s="112"/>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12"/>
      <c r="NF18" s="112"/>
      <c r="NG18" s="112"/>
      <c r="NH18" s="112"/>
      <c r="NI18" s="112"/>
      <c r="NJ18" s="112"/>
      <c r="NK18" s="112"/>
      <c r="NL18" s="112"/>
      <c r="NM18" s="112"/>
      <c r="NN18" s="112"/>
      <c r="NO18" s="112"/>
      <c r="NP18" s="112"/>
      <c r="NQ18" s="112"/>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12"/>
      <c r="NF19" s="112"/>
      <c r="NG19" s="112"/>
      <c r="NH19" s="112"/>
      <c r="NI19" s="112"/>
      <c r="NJ19" s="112"/>
      <c r="NK19" s="112"/>
      <c r="NL19" s="112"/>
      <c r="NM19" s="112"/>
      <c r="NN19" s="112"/>
      <c r="NO19" s="112"/>
      <c r="NP19" s="112"/>
      <c r="NQ19" s="112"/>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12"/>
      <c r="NF20" s="112"/>
      <c r="NG20" s="112"/>
      <c r="NH20" s="112"/>
      <c r="NI20" s="112"/>
      <c r="NJ20" s="112"/>
      <c r="NK20" s="112"/>
      <c r="NL20" s="112"/>
      <c r="NM20" s="112"/>
      <c r="NN20" s="112"/>
      <c r="NO20" s="112"/>
      <c r="NP20" s="112"/>
      <c r="NQ20" s="112"/>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12"/>
      <c r="NF21" s="112"/>
      <c r="NG21" s="112"/>
      <c r="NH21" s="112"/>
      <c r="NI21" s="112"/>
      <c r="NJ21" s="112"/>
      <c r="NK21" s="112"/>
      <c r="NL21" s="112"/>
      <c r="NM21" s="112"/>
      <c r="NN21" s="112"/>
      <c r="NO21" s="112"/>
      <c r="NP21" s="112"/>
      <c r="NQ21" s="112"/>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12"/>
      <c r="NF22" s="112"/>
      <c r="NG22" s="112"/>
      <c r="NH22" s="112"/>
      <c r="NI22" s="112"/>
      <c r="NJ22" s="112"/>
      <c r="NK22" s="112"/>
      <c r="NL22" s="112"/>
      <c r="NM22" s="112"/>
      <c r="NN22" s="112"/>
      <c r="NO22" s="112"/>
      <c r="NP22" s="112"/>
      <c r="NQ22" s="112"/>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12"/>
      <c r="NF23" s="112"/>
      <c r="NG23" s="112"/>
      <c r="NH23" s="112"/>
      <c r="NI23" s="112"/>
      <c r="NJ23" s="112"/>
      <c r="NK23" s="112"/>
      <c r="NL23" s="112"/>
      <c r="NM23" s="112"/>
      <c r="NN23" s="112"/>
      <c r="NO23" s="112"/>
      <c r="NP23" s="112"/>
      <c r="NQ23" s="112"/>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12"/>
      <c r="NF24" s="112"/>
      <c r="NG24" s="112"/>
      <c r="NH24" s="112"/>
      <c r="NI24" s="112"/>
      <c r="NJ24" s="112"/>
      <c r="NK24" s="112"/>
      <c r="NL24" s="112"/>
      <c r="NM24" s="112"/>
      <c r="NN24" s="112"/>
      <c r="NO24" s="112"/>
      <c r="NP24" s="112"/>
      <c r="NQ24" s="112"/>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12"/>
      <c r="NF25" s="112"/>
      <c r="NG25" s="112"/>
      <c r="NH25" s="112"/>
      <c r="NI25" s="112"/>
      <c r="NJ25" s="112"/>
      <c r="NK25" s="112"/>
      <c r="NL25" s="112"/>
      <c r="NM25" s="112"/>
      <c r="NN25" s="112"/>
      <c r="NO25" s="112"/>
      <c r="NP25" s="112"/>
      <c r="NQ25" s="112"/>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12"/>
      <c r="NF26" s="112"/>
      <c r="NG26" s="112"/>
      <c r="NH26" s="112"/>
      <c r="NI26" s="112"/>
      <c r="NJ26" s="112"/>
      <c r="NK26" s="112"/>
      <c r="NL26" s="112"/>
      <c r="NM26" s="112"/>
      <c r="NN26" s="112"/>
      <c r="NO26" s="112"/>
      <c r="NP26" s="112"/>
      <c r="NQ26" s="112"/>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12"/>
      <c r="NF27" s="112"/>
      <c r="NG27" s="112"/>
      <c r="NH27" s="112"/>
      <c r="NI27" s="112"/>
      <c r="NJ27" s="112"/>
      <c r="NK27" s="112"/>
      <c r="NL27" s="112"/>
      <c r="NM27" s="112"/>
      <c r="NN27" s="112"/>
      <c r="NO27" s="112"/>
      <c r="NP27" s="112"/>
      <c r="NQ27" s="112"/>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12"/>
      <c r="NF28" s="112"/>
      <c r="NG28" s="112"/>
      <c r="NH28" s="112"/>
      <c r="NI28" s="112"/>
      <c r="NJ28" s="112"/>
      <c r="NK28" s="112"/>
      <c r="NL28" s="112"/>
      <c r="NM28" s="112"/>
      <c r="NN28" s="112"/>
      <c r="NO28" s="112"/>
      <c r="NP28" s="112"/>
      <c r="NQ28" s="112"/>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12"/>
      <c r="NF29" s="112"/>
      <c r="NG29" s="112"/>
      <c r="NH29" s="112"/>
      <c r="NI29" s="112"/>
      <c r="NJ29" s="112"/>
      <c r="NK29" s="112"/>
      <c r="NL29" s="112"/>
      <c r="NM29" s="112"/>
      <c r="NN29" s="112"/>
      <c r="NO29" s="112"/>
      <c r="NP29" s="112"/>
      <c r="NQ29" s="112"/>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12"/>
      <c r="NF30" s="112"/>
      <c r="NG30" s="112"/>
      <c r="NH30" s="112"/>
      <c r="NI30" s="112"/>
      <c r="NJ30" s="112"/>
      <c r="NK30" s="112"/>
      <c r="NL30" s="112"/>
      <c r="NM30" s="112"/>
      <c r="NN30" s="112"/>
      <c r="NO30" s="112"/>
      <c r="NP30" s="112"/>
      <c r="NQ30" s="112"/>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702.2</v>
      </c>
      <c r="V31" s="110"/>
      <c r="W31" s="110"/>
      <c r="X31" s="110"/>
      <c r="Y31" s="110"/>
      <c r="Z31" s="110"/>
      <c r="AA31" s="110"/>
      <c r="AB31" s="110"/>
      <c r="AC31" s="110"/>
      <c r="AD31" s="110"/>
      <c r="AE31" s="110"/>
      <c r="AF31" s="110"/>
      <c r="AG31" s="110"/>
      <c r="AH31" s="110"/>
      <c r="AI31" s="110"/>
      <c r="AJ31" s="110"/>
      <c r="AK31" s="110"/>
      <c r="AL31" s="110"/>
      <c r="AM31" s="110"/>
      <c r="AN31" s="110">
        <f>データ!Z7</f>
        <v>265.7</v>
      </c>
      <c r="AO31" s="110"/>
      <c r="AP31" s="110"/>
      <c r="AQ31" s="110"/>
      <c r="AR31" s="110"/>
      <c r="AS31" s="110"/>
      <c r="AT31" s="110"/>
      <c r="AU31" s="110"/>
      <c r="AV31" s="110"/>
      <c r="AW31" s="110"/>
      <c r="AX31" s="110"/>
      <c r="AY31" s="110"/>
      <c r="AZ31" s="110"/>
      <c r="BA31" s="110"/>
      <c r="BB31" s="110"/>
      <c r="BC31" s="110"/>
      <c r="BD31" s="110"/>
      <c r="BE31" s="110"/>
      <c r="BF31" s="110"/>
      <c r="BG31" s="110">
        <f>データ!AA7</f>
        <v>441.8</v>
      </c>
      <c r="BH31" s="110"/>
      <c r="BI31" s="110"/>
      <c r="BJ31" s="110"/>
      <c r="BK31" s="110"/>
      <c r="BL31" s="110"/>
      <c r="BM31" s="110"/>
      <c r="BN31" s="110"/>
      <c r="BO31" s="110"/>
      <c r="BP31" s="110"/>
      <c r="BQ31" s="110"/>
      <c r="BR31" s="110"/>
      <c r="BS31" s="110"/>
      <c r="BT31" s="110"/>
      <c r="BU31" s="110"/>
      <c r="BV31" s="110"/>
      <c r="BW31" s="110"/>
      <c r="BX31" s="110"/>
      <c r="BY31" s="110"/>
      <c r="BZ31" s="110">
        <f>データ!AB7</f>
        <v>567.29999999999995</v>
      </c>
      <c r="CA31" s="110"/>
      <c r="CB31" s="110"/>
      <c r="CC31" s="110"/>
      <c r="CD31" s="110"/>
      <c r="CE31" s="110"/>
      <c r="CF31" s="110"/>
      <c r="CG31" s="110"/>
      <c r="CH31" s="110"/>
      <c r="CI31" s="110"/>
      <c r="CJ31" s="110"/>
      <c r="CK31" s="110"/>
      <c r="CL31" s="110"/>
      <c r="CM31" s="110"/>
      <c r="CN31" s="110"/>
      <c r="CO31" s="110"/>
      <c r="CP31" s="110"/>
      <c r="CQ31" s="110"/>
      <c r="CR31" s="110"/>
      <c r="CS31" s="110">
        <f>データ!AC7</f>
        <v>509.6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98.2</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91.1</v>
      </c>
      <c r="KP31" s="81"/>
      <c r="KQ31" s="81"/>
      <c r="KR31" s="81"/>
      <c r="KS31" s="81"/>
      <c r="KT31" s="81"/>
      <c r="KU31" s="81"/>
      <c r="KV31" s="81"/>
      <c r="KW31" s="81"/>
      <c r="KX31" s="81"/>
      <c r="KY31" s="81"/>
      <c r="KZ31" s="81"/>
      <c r="LA31" s="81"/>
      <c r="LB31" s="81"/>
      <c r="LC31" s="81"/>
      <c r="LD31" s="81"/>
      <c r="LE31" s="81"/>
      <c r="LF31" s="81"/>
      <c r="LG31" s="82"/>
      <c r="LH31" s="80">
        <f>データ!DN7</f>
        <v>94.6</v>
      </c>
      <c r="LI31" s="81"/>
      <c r="LJ31" s="81"/>
      <c r="LK31" s="81"/>
      <c r="LL31" s="81"/>
      <c r="LM31" s="81"/>
      <c r="LN31" s="81"/>
      <c r="LO31" s="81"/>
      <c r="LP31" s="81"/>
      <c r="LQ31" s="81"/>
      <c r="LR31" s="81"/>
      <c r="LS31" s="81"/>
      <c r="LT31" s="81"/>
      <c r="LU31" s="81"/>
      <c r="LV31" s="81"/>
      <c r="LW31" s="81"/>
      <c r="LX31" s="81"/>
      <c r="LY31" s="81"/>
      <c r="LZ31" s="82"/>
      <c r="MA31" s="80">
        <f>データ!DO7</f>
        <v>85.7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12"/>
      <c r="NF32" s="112"/>
      <c r="NG32" s="112"/>
      <c r="NH32" s="112"/>
      <c r="NI32" s="112"/>
      <c r="NJ32" s="112"/>
      <c r="NK32" s="112"/>
      <c r="NL32" s="112"/>
      <c r="NM32" s="112"/>
      <c r="NN32" s="112"/>
      <c r="NO32" s="112"/>
      <c r="NP32" s="112"/>
      <c r="NQ32" s="112"/>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12"/>
      <c r="NF33" s="112"/>
      <c r="NG33" s="112"/>
      <c r="NH33" s="112"/>
      <c r="NI33" s="112"/>
      <c r="NJ33" s="112"/>
      <c r="NK33" s="112"/>
      <c r="NL33" s="112"/>
      <c r="NM33" s="112"/>
      <c r="NN33" s="112"/>
      <c r="NO33" s="112"/>
      <c r="NP33" s="112"/>
      <c r="NQ33" s="112"/>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12"/>
      <c r="NF34" s="112"/>
      <c r="NG34" s="112"/>
      <c r="NH34" s="112"/>
      <c r="NI34" s="112"/>
      <c r="NJ34" s="112"/>
      <c r="NK34" s="112"/>
      <c r="NL34" s="112"/>
      <c r="NM34" s="112"/>
      <c r="NN34" s="112"/>
      <c r="NO34" s="112"/>
      <c r="NP34" s="112"/>
      <c r="NQ34" s="112"/>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12"/>
      <c r="NF35" s="112"/>
      <c r="NG35" s="112"/>
      <c r="NH35" s="112"/>
      <c r="NI35" s="112"/>
      <c r="NJ35" s="112"/>
      <c r="NK35" s="112"/>
      <c r="NL35" s="112"/>
      <c r="NM35" s="112"/>
      <c r="NN35" s="112"/>
      <c r="NO35" s="112"/>
      <c r="NP35" s="112"/>
      <c r="NQ35" s="112"/>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12"/>
      <c r="NF36" s="112"/>
      <c r="NG36" s="112"/>
      <c r="NH36" s="112"/>
      <c r="NI36" s="112"/>
      <c r="NJ36" s="112"/>
      <c r="NK36" s="112"/>
      <c r="NL36" s="112"/>
      <c r="NM36" s="112"/>
      <c r="NN36" s="112"/>
      <c r="NO36" s="112"/>
      <c r="NP36" s="112"/>
      <c r="NQ36" s="112"/>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12"/>
      <c r="NF37" s="112"/>
      <c r="NG37" s="112"/>
      <c r="NH37" s="112"/>
      <c r="NI37" s="112"/>
      <c r="NJ37" s="112"/>
      <c r="NK37" s="112"/>
      <c r="NL37" s="112"/>
      <c r="NM37" s="112"/>
      <c r="NN37" s="112"/>
      <c r="NO37" s="112"/>
      <c r="NP37" s="112"/>
      <c r="NQ37" s="112"/>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12"/>
      <c r="NF38" s="112"/>
      <c r="NG38" s="112"/>
      <c r="NH38" s="112"/>
      <c r="NI38" s="112"/>
      <c r="NJ38" s="112"/>
      <c r="NK38" s="112"/>
      <c r="NL38" s="112"/>
      <c r="NM38" s="112"/>
      <c r="NN38" s="112"/>
      <c r="NO38" s="112"/>
      <c r="NP38" s="112"/>
      <c r="NQ38" s="112"/>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12"/>
      <c r="NF39" s="112"/>
      <c r="NG39" s="112"/>
      <c r="NH39" s="112"/>
      <c r="NI39" s="112"/>
      <c r="NJ39" s="112"/>
      <c r="NK39" s="112"/>
      <c r="NL39" s="112"/>
      <c r="NM39" s="112"/>
      <c r="NN39" s="112"/>
      <c r="NO39" s="112"/>
      <c r="NP39" s="112"/>
      <c r="NQ39" s="112"/>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12"/>
      <c r="NF40" s="112"/>
      <c r="NG40" s="112"/>
      <c r="NH40" s="112"/>
      <c r="NI40" s="112"/>
      <c r="NJ40" s="112"/>
      <c r="NK40" s="112"/>
      <c r="NL40" s="112"/>
      <c r="NM40" s="112"/>
      <c r="NN40" s="112"/>
      <c r="NO40" s="112"/>
      <c r="NP40" s="112"/>
      <c r="NQ40" s="112"/>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12"/>
      <c r="NF41" s="112"/>
      <c r="NG41" s="112"/>
      <c r="NH41" s="112"/>
      <c r="NI41" s="112"/>
      <c r="NJ41" s="112"/>
      <c r="NK41" s="112"/>
      <c r="NL41" s="112"/>
      <c r="NM41" s="112"/>
      <c r="NN41" s="112"/>
      <c r="NO41" s="112"/>
      <c r="NP41" s="112"/>
      <c r="NQ41" s="112"/>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12"/>
      <c r="NF42" s="112"/>
      <c r="NG42" s="112"/>
      <c r="NH42" s="112"/>
      <c r="NI42" s="112"/>
      <c r="NJ42" s="112"/>
      <c r="NK42" s="112"/>
      <c r="NL42" s="112"/>
      <c r="NM42" s="112"/>
      <c r="NN42" s="112"/>
      <c r="NO42" s="112"/>
      <c r="NP42" s="112"/>
      <c r="NQ42" s="112"/>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12"/>
      <c r="NF43" s="112"/>
      <c r="NG43" s="112"/>
      <c r="NH43" s="112"/>
      <c r="NI43" s="112"/>
      <c r="NJ43" s="112"/>
      <c r="NK43" s="112"/>
      <c r="NL43" s="112"/>
      <c r="NM43" s="112"/>
      <c r="NN43" s="112"/>
      <c r="NO43" s="112"/>
      <c r="NP43" s="112"/>
      <c r="NQ43" s="112"/>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12"/>
      <c r="NF44" s="112"/>
      <c r="NG44" s="112"/>
      <c r="NH44" s="112"/>
      <c r="NI44" s="112"/>
      <c r="NJ44" s="112"/>
      <c r="NK44" s="112"/>
      <c r="NL44" s="112"/>
      <c r="NM44" s="112"/>
      <c r="NN44" s="112"/>
      <c r="NO44" s="112"/>
      <c r="NP44" s="112"/>
      <c r="NQ44" s="112"/>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12"/>
      <c r="NF45" s="112"/>
      <c r="NG45" s="112"/>
      <c r="NH45" s="112"/>
      <c r="NI45" s="112"/>
      <c r="NJ45" s="112"/>
      <c r="NK45" s="112"/>
      <c r="NL45" s="112"/>
      <c r="NM45" s="112"/>
      <c r="NN45" s="112"/>
      <c r="NO45" s="112"/>
      <c r="NP45" s="112"/>
      <c r="NQ45" s="112"/>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12"/>
      <c r="NF46" s="112"/>
      <c r="NG46" s="112"/>
      <c r="NH46" s="112"/>
      <c r="NI46" s="112"/>
      <c r="NJ46" s="112"/>
      <c r="NK46" s="112"/>
      <c r="NL46" s="112"/>
      <c r="NM46" s="112"/>
      <c r="NN46" s="112"/>
      <c r="NO46" s="112"/>
      <c r="NP46" s="112"/>
      <c r="NQ46" s="112"/>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12"/>
      <c r="NF47" s="112"/>
      <c r="NG47" s="112"/>
      <c r="NH47" s="112"/>
      <c r="NI47" s="112"/>
      <c r="NJ47" s="112"/>
      <c r="NK47" s="112"/>
      <c r="NL47" s="112"/>
      <c r="NM47" s="112"/>
      <c r="NN47" s="112"/>
      <c r="NO47" s="112"/>
      <c r="NP47" s="112"/>
      <c r="NQ47" s="112"/>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89.5</v>
      </c>
      <c r="EM52" s="110"/>
      <c r="EN52" s="110"/>
      <c r="EO52" s="110"/>
      <c r="EP52" s="110"/>
      <c r="EQ52" s="110"/>
      <c r="ER52" s="110"/>
      <c r="ES52" s="110"/>
      <c r="ET52" s="110"/>
      <c r="EU52" s="110"/>
      <c r="EV52" s="110"/>
      <c r="EW52" s="110"/>
      <c r="EX52" s="110"/>
      <c r="EY52" s="110"/>
      <c r="EZ52" s="110"/>
      <c r="FA52" s="110"/>
      <c r="FB52" s="110"/>
      <c r="FC52" s="110"/>
      <c r="FD52" s="110"/>
      <c r="FE52" s="110">
        <f>データ!BG7</f>
        <v>85.6</v>
      </c>
      <c r="FF52" s="110"/>
      <c r="FG52" s="110"/>
      <c r="FH52" s="110"/>
      <c r="FI52" s="110"/>
      <c r="FJ52" s="110"/>
      <c r="FK52" s="110"/>
      <c r="FL52" s="110"/>
      <c r="FM52" s="110"/>
      <c r="FN52" s="110"/>
      <c r="FO52" s="110"/>
      <c r="FP52" s="110"/>
      <c r="FQ52" s="110"/>
      <c r="FR52" s="110"/>
      <c r="FS52" s="110"/>
      <c r="FT52" s="110"/>
      <c r="FU52" s="110"/>
      <c r="FV52" s="110"/>
      <c r="FW52" s="110"/>
      <c r="FX52" s="110">
        <f>データ!BH7</f>
        <v>80.7</v>
      </c>
      <c r="FY52" s="110"/>
      <c r="FZ52" s="110"/>
      <c r="GA52" s="110"/>
      <c r="GB52" s="110"/>
      <c r="GC52" s="110"/>
      <c r="GD52" s="110"/>
      <c r="GE52" s="110"/>
      <c r="GF52" s="110"/>
      <c r="GG52" s="110"/>
      <c r="GH52" s="110"/>
      <c r="GI52" s="110"/>
      <c r="GJ52" s="110"/>
      <c r="GK52" s="110"/>
      <c r="GL52" s="110"/>
      <c r="GM52" s="110"/>
      <c r="GN52" s="110"/>
      <c r="GO52" s="110"/>
      <c r="GP52" s="110"/>
      <c r="GQ52" s="110">
        <f>データ!BI7</f>
        <v>86.5</v>
      </c>
      <c r="GR52" s="110"/>
      <c r="GS52" s="110"/>
      <c r="GT52" s="110"/>
      <c r="GU52" s="110"/>
      <c r="GV52" s="110"/>
      <c r="GW52" s="110"/>
      <c r="GX52" s="110"/>
      <c r="GY52" s="110"/>
      <c r="GZ52" s="110"/>
      <c r="HA52" s="110"/>
      <c r="HB52" s="110"/>
      <c r="HC52" s="110"/>
      <c r="HD52" s="110"/>
      <c r="HE52" s="110"/>
      <c r="HF52" s="110"/>
      <c r="HG52" s="110"/>
      <c r="HH52" s="110"/>
      <c r="HI52" s="110"/>
      <c r="HJ52" s="110">
        <f>データ!BJ7</f>
        <v>84.9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3094</v>
      </c>
      <c r="JD52" s="106"/>
      <c r="JE52" s="106"/>
      <c r="JF52" s="106"/>
      <c r="JG52" s="106"/>
      <c r="JH52" s="106"/>
      <c r="JI52" s="106"/>
      <c r="JJ52" s="106"/>
      <c r="JK52" s="106"/>
      <c r="JL52" s="106"/>
      <c r="JM52" s="106"/>
      <c r="JN52" s="106"/>
      <c r="JO52" s="106"/>
      <c r="JP52" s="106"/>
      <c r="JQ52" s="106"/>
      <c r="JR52" s="106"/>
      <c r="JS52" s="106"/>
      <c r="JT52" s="106"/>
      <c r="JU52" s="106"/>
      <c r="JV52" s="106">
        <f>データ!BR7</f>
        <v>2206</v>
      </c>
      <c r="JW52" s="106"/>
      <c r="JX52" s="106"/>
      <c r="JY52" s="106"/>
      <c r="JZ52" s="106"/>
      <c r="KA52" s="106"/>
      <c r="KB52" s="106"/>
      <c r="KC52" s="106"/>
      <c r="KD52" s="106"/>
      <c r="KE52" s="106"/>
      <c r="KF52" s="106"/>
      <c r="KG52" s="106"/>
      <c r="KH52" s="106"/>
      <c r="KI52" s="106"/>
      <c r="KJ52" s="106"/>
      <c r="KK52" s="106"/>
      <c r="KL52" s="106"/>
      <c r="KM52" s="106"/>
      <c r="KN52" s="106"/>
      <c r="KO52" s="106">
        <f>データ!BS7</f>
        <v>2609</v>
      </c>
      <c r="KP52" s="106"/>
      <c r="KQ52" s="106"/>
      <c r="KR52" s="106"/>
      <c r="KS52" s="106"/>
      <c r="KT52" s="106"/>
      <c r="KU52" s="106"/>
      <c r="KV52" s="106"/>
      <c r="KW52" s="106"/>
      <c r="KX52" s="106"/>
      <c r="KY52" s="106"/>
      <c r="KZ52" s="106"/>
      <c r="LA52" s="106"/>
      <c r="LB52" s="106"/>
      <c r="LC52" s="106"/>
      <c r="LD52" s="106"/>
      <c r="LE52" s="106"/>
      <c r="LF52" s="106"/>
      <c r="LG52" s="106"/>
      <c r="LH52" s="106">
        <f>データ!BT7</f>
        <v>2956</v>
      </c>
      <c r="LI52" s="106"/>
      <c r="LJ52" s="106"/>
      <c r="LK52" s="106"/>
      <c r="LL52" s="106"/>
      <c r="LM52" s="106"/>
      <c r="LN52" s="106"/>
      <c r="LO52" s="106"/>
      <c r="LP52" s="106"/>
      <c r="LQ52" s="106"/>
      <c r="LR52" s="106"/>
      <c r="LS52" s="106"/>
      <c r="LT52" s="106"/>
      <c r="LU52" s="106"/>
      <c r="LV52" s="106"/>
      <c r="LW52" s="106"/>
      <c r="LX52" s="106"/>
      <c r="LY52" s="106"/>
      <c r="LZ52" s="106"/>
      <c r="MA52" s="106">
        <f>データ!BU7</f>
        <v>2695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3" t="s">
        <v>31</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2" t="s">
        <v>136</v>
      </c>
      <c r="NE66" s="153"/>
      <c r="NF66" s="153"/>
      <c r="NG66" s="153"/>
      <c r="NH66" s="153"/>
      <c r="NI66" s="153"/>
      <c r="NJ66" s="153"/>
      <c r="NK66" s="153"/>
      <c r="NL66" s="153"/>
      <c r="NM66" s="153"/>
      <c r="NN66" s="153"/>
      <c r="NO66" s="153"/>
      <c r="NP66" s="153"/>
      <c r="NQ66" s="153"/>
      <c r="NR66" s="15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2"/>
      <c r="NE67" s="153"/>
      <c r="NF67" s="153"/>
      <c r="NG67" s="153"/>
      <c r="NH67" s="153"/>
      <c r="NI67" s="153"/>
      <c r="NJ67" s="153"/>
      <c r="NK67" s="153"/>
      <c r="NL67" s="153"/>
      <c r="NM67" s="153"/>
      <c r="NN67" s="153"/>
      <c r="NO67" s="153"/>
      <c r="NP67" s="153"/>
      <c r="NQ67" s="153"/>
      <c r="NR67" s="15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2"/>
      <c r="NE68" s="153"/>
      <c r="NF68" s="153"/>
      <c r="NG68" s="153"/>
      <c r="NH68" s="153"/>
      <c r="NI68" s="153"/>
      <c r="NJ68" s="153"/>
      <c r="NK68" s="153"/>
      <c r="NL68" s="153"/>
      <c r="NM68" s="153"/>
      <c r="NN68" s="153"/>
      <c r="NO68" s="153"/>
      <c r="NP68" s="153"/>
      <c r="NQ68" s="153"/>
      <c r="NR68" s="15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2"/>
      <c r="NE69" s="153"/>
      <c r="NF69" s="153"/>
      <c r="NG69" s="153"/>
      <c r="NH69" s="153"/>
      <c r="NI69" s="153"/>
      <c r="NJ69" s="153"/>
      <c r="NK69" s="153"/>
      <c r="NL69" s="153"/>
      <c r="NM69" s="153"/>
      <c r="NN69" s="153"/>
      <c r="NO69" s="153"/>
      <c r="NP69" s="153"/>
      <c r="NQ69" s="153"/>
      <c r="NR69" s="15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2"/>
      <c r="NE70" s="153"/>
      <c r="NF70" s="153"/>
      <c r="NG70" s="153"/>
      <c r="NH70" s="153"/>
      <c r="NI70" s="153"/>
      <c r="NJ70" s="153"/>
      <c r="NK70" s="153"/>
      <c r="NL70" s="153"/>
      <c r="NM70" s="153"/>
      <c r="NN70" s="153"/>
      <c r="NO70" s="153"/>
      <c r="NP70" s="153"/>
      <c r="NQ70" s="153"/>
      <c r="NR70" s="15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2"/>
      <c r="NE71" s="153"/>
      <c r="NF71" s="153"/>
      <c r="NG71" s="153"/>
      <c r="NH71" s="153"/>
      <c r="NI71" s="153"/>
      <c r="NJ71" s="153"/>
      <c r="NK71" s="153"/>
      <c r="NL71" s="153"/>
      <c r="NM71" s="153"/>
      <c r="NN71" s="153"/>
      <c r="NO71" s="153"/>
      <c r="NP71" s="153"/>
      <c r="NQ71" s="153"/>
      <c r="NR71" s="15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2"/>
      <c r="NE72" s="153"/>
      <c r="NF72" s="153"/>
      <c r="NG72" s="153"/>
      <c r="NH72" s="153"/>
      <c r="NI72" s="153"/>
      <c r="NJ72" s="153"/>
      <c r="NK72" s="153"/>
      <c r="NL72" s="153"/>
      <c r="NM72" s="153"/>
      <c r="NN72" s="153"/>
      <c r="NO72" s="153"/>
      <c r="NP72" s="153"/>
      <c r="NQ72" s="153"/>
      <c r="NR72" s="15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2"/>
      <c r="NE73" s="153"/>
      <c r="NF73" s="153"/>
      <c r="NG73" s="153"/>
      <c r="NH73" s="153"/>
      <c r="NI73" s="153"/>
      <c r="NJ73" s="153"/>
      <c r="NK73" s="153"/>
      <c r="NL73" s="153"/>
      <c r="NM73" s="153"/>
      <c r="NN73" s="153"/>
      <c r="NO73" s="153"/>
      <c r="NP73" s="153"/>
      <c r="NQ73" s="153"/>
      <c r="NR73" s="15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2"/>
      <c r="NE74" s="153"/>
      <c r="NF74" s="153"/>
      <c r="NG74" s="153"/>
      <c r="NH74" s="153"/>
      <c r="NI74" s="153"/>
      <c r="NJ74" s="153"/>
      <c r="NK74" s="153"/>
      <c r="NL74" s="153"/>
      <c r="NM74" s="153"/>
      <c r="NN74" s="153"/>
      <c r="NO74" s="153"/>
      <c r="NP74" s="153"/>
      <c r="NQ74" s="153"/>
      <c r="NR74" s="15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2"/>
      <c r="NE75" s="153"/>
      <c r="NF75" s="153"/>
      <c r="NG75" s="153"/>
      <c r="NH75" s="153"/>
      <c r="NI75" s="153"/>
      <c r="NJ75" s="153"/>
      <c r="NK75" s="153"/>
      <c r="NL75" s="153"/>
      <c r="NM75" s="153"/>
      <c r="NN75" s="153"/>
      <c r="NO75" s="153"/>
      <c r="NP75" s="153"/>
      <c r="NQ75" s="153"/>
      <c r="NR75" s="154"/>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52"/>
      <c r="NE76" s="153"/>
      <c r="NF76" s="153"/>
      <c r="NG76" s="153"/>
      <c r="NH76" s="153"/>
      <c r="NI76" s="153"/>
      <c r="NJ76" s="153"/>
      <c r="NK76" s="153"/>
      <c r="NL76" s="153"/>
      <c r="NM76" s="153"/>
      <c r="NN76" s="153"/>
      <c r="NO76" s="153"/>
      <c r="NP76" s="153"/>
      <c r="NQ76" s="153"/>
      <c r="NR76" s="154"/>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52"/>
      <c r="NE77" s="153"/>
      <c r="NF77" s="153"/>
      <c r="NG77" s="153"/>
      <c r="NH77" s="153"/>
      <c r="NI77" s="153"/>
      <c r="NJ77" s="153"/>
      <c r="NK77" s="153"/>
      <c r="NL77" s="153"/>
      <c r="NM77" s="153"/>
      <c r="NN77" s="153"/>
      <c r="NO77" s="153"/>
      <c r="NP77" s="153"/>
      <c r="NQ77" s="153"/>
      <c r="NR77" s="154"/>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52"/>
      <c r="NE78" s="153"/>
      <c r="NF78" s="153"/>
      <c r="NG78" s="153"/>
      <c r="NH78" s="153"/>
      <c r="NI78" s="153"/>
      <c r="NJ78" s="153"/>
      <c r="NK78" s="153"/>
      <c r="NL78" s="153"/>
      <c r="NM78" s="153"/>
      <c r="NN78" s="153"/>
      <c r="NO78" s="153"/>
      <c r="NP78" s="153"/>
      <c r="NQ78" s="153"/>
      <c r="NR78" s="15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2"/>
      <c r="NE79" s="153"/>
      <c r="NF79" s="153"/>
      <c r="NG79" s="153"/>
      <c r="NH79" s="153"/>
      <c r="NI79" s="153"/>
      <c r="NJ79" s="153"/>
      <c r="NK79" s="153"/>
      <c r="NL79" s="153"/>
      <c r="NM79" s="153"/>
      <c r="NN79" s="153"/>
      <c r="NO79" s="153"/>
      <c r="NP79" s="153"/>
      <c r="NQ79" s="153"/>
      <c r="NR79" s="15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52"/>
      <c r="NE80" s="153"/>
      <c r="NF80" s="153"/>
      <c r="NG80" s="153"/>
      <c r="NH80" s="153"/>
      <c r="NI80" s="153"/>
      <c r="NJ80" s="153"/>
      <c r="NK80" s="153"/>
      <c r="NL80" s="153"/>
      <c r="NM80" s="153"/>
      <c r="NN80" s="153"/>
      <c r="NO80" s="153"/>
      <c r="NP80" s="153"/>
      <c r="NQ80" s="153"/>
      <c r="NR80" s="15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52"/>
      <c r="NE81" s="153"/>
      <c r="NF81" s="153"/>
      <c r="NG81" s="153"/>
      <c r="NH81" s="153"/>
      <c r="NI81" s="153"/>
      <c r="NJ81" s="153"/>
      <c r="NK81" s="153"/>
      <c r="NL81" s="153"/>
      <c r="NM81" s="153"/>
      <c r="NN81" s="153"/>
      <c r="NO81" s="153"/>
      <c r="NP81" s="153"/>
      <c r="NQ81" s="153"/>
      <c r="NR81" s="15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5"/>
      <c r="NE82" s="156"/>
      <c r="NF82" s="156"/>
      <c r="NG82" s="156"/>
      <c r="NH82" s="156"/>
      <c r="NI82" s="156"/>
      <c r="NJ82" s="156"/>
      <c r="NK82" s="156"/>
      <c r="NL82" s="156"/>
      <c r="NM82" s="156"/>
      <c r="NN82" s="156"/>
      <c r="NO82" s="156"/>
      <c r="NP82" s="156"/>
      <c r="NQ82" s="156"/>
      <c r="NR82" s="15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XSIG5taKlehtBW96S+aEGVIqy+5RnBchE3QAyB9FjKaS2fSaHNorIXX/zkpz782mYafIfw1G8VQvdLAvHjLaxA==" saltValue="aXKuAT0Mhnru0cbuCvzgk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4" t="s">
        <v>58</v>
      </c>
      <c r="I3" s="145"/>
      <c r="J3" s="145"/>
      <c r="K3" s="145"/>
      <c r="L3" s="145"/>
      <c r="M3" s="145"/>
      <c r="N3" s="145"/>
      <c r="O3" s="145"/>
      <c r="P3" s="145"/>
      <c r="Q3" s="145"/>
      <c r="R3" s="145"/>
      <c r="S3" s="145"/>
      <c r="T3" s="145"/>
      <c r="U3" s="145"/>
      <c r="V3" s="145"/>
      <c r="W3" s="145"/>
      <c r="X3" s="145"/>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6"/>
      <c r="I4" s="147"/>
      <c r="J4" s="147"/>
      <c r="K4" s="147"/>
      <c r="L4" s="147"/>
      <c r="M4" s="147"/>
      <c r="N4" s="147"/>
      <c r="O4" s="147"/>
      <c r="P4" s="147"/>
      <c r="Q4" s="147"/>
      <c r="R4" s="147"/>
      <c r="S4" s="147"/>
      <c r="T4" s="147"/>
      <c r="U4" s="147"/>
      <c r="V4" s="147"/>
      <c r="W4" s="147"/>
      <c r="X4" s="147"/>
      <c r="Y4" s="141" t="s">
        <v>63</v>
      </c>
      <c r="Z4" s="142"/>
      <c r="AA4" s="142"/>
      <c r="AB4" s="142"/>
      <c r="AC4" s="142"/>
      <c r="AD4" s="142"/>
      <c r="AE4" s="142"/>
      <c r="AF4" s="142"/>
      <c r="AG4" s="142"/>
      <c r="AH4" s="142"/>
      <c r="AI4" s="143"/>
      <c r="AJ4" s="148" t="s">
        <v>64</v>
      </c>
      <c r="AK4" s="148"/>
      <c r="AL4" s="148"/>
      <c r="AM4" s="148"/>
      <c r="AN4" s="148"/>
      <c r="AO4" s="148"/>
      <c r="AP4" s="148"/>
      <c r="AQ4" s="148"/>
      <c r="AR4" s="148"/>
      <c r="AS4" s="148"/>
      <c r="AT4" s="148"/>
      <c r="AU4" s="149" t="s">
        <v>65</v>
      </c>
      <c r="AV4" s="148"/>
      <c r="AW4" s="148"/>
      <c r="AX4" s="148"/>
      <c r="AY4" s="148"/>
      <c r="AZ4" s="148"/>
      <c r="BA4" s="148"/>
      <c r="BB4" s="148"/>
      <c r="BC4" s="148"/>
      <c r="BD4" s="148"/>
      <c r="BE4" s="148"/>
      <c r="BF4" s="148" t="s">
        <v>66</v>
      </c>
      <c r="BG4" s="148"/>
      <c r="BH4" s="148"/>
      <c r="BI4" s="148"/>
      <c r="BJ4" s="148"/>
      <c r="BK4" s="148"/>
      <c r="BL4" s="148"/>
      <c r="BM4" s="148"/>
      <c r="BN4" s="148"/>
      <c r="BO4" s="148"/>
      <c r="BP4" s="148"/>
      <c r="BQ4" s="149" t="s">
        <v>67</v>
      </c>
      <c r="BR4" s="148"/>
      <c r="BS4" s="148"/>
      <c r="BT4" s="148"/>
      <c r="BU4" s="148"/>
      <c r="BV4" s="148"/>
      <c r="BW4" s="148"/>
      <c r="BX4" s="148"/>
      <c r="BY4" s="148"/>
      <c r="BZ4" s="148"/>
      <c r="CA4" s="148"/>
      <c r="CB4" s="148" t="s">
        <v>68</v>
      </c>
      <c r="CC4" s="148"/>
      <c r="CD4" s="148"/>
      <c r="CE4" s="148"/>
      <c r="CF4" s="148"/>
      <c r="CG4" s="148"/>
      <c r="CH4" s="148"/>
      <c r="CI4" s="148"/>
      <c r="CJ4" s="148"/>
      <c r="CK4" s="148"/>
      <c r="CL4" s="148"/>
      <c r="CM4" s="150" t="s">
        <v>69</v>
      </c>
      <c r="CN4" s="150" t="s">
        <v>70</v>
      </c>
      <c r="CO4" s="141" t="s">
        <v>71</v>
      </c>
      <c r="CP4" s="142"/>
      <c r="CQ4" s="142"/>
      <c r="CR4" s="142"/>
      <c r="CS4" s="142"/>
      <c r="CT4" s="142"/>
      <c r="CU4" s="142"/>
      <c r="CV4" s="142"/>
      <c r="CW4" s="142"/>
      <c r="CX4" s="142"/>
      <c r="CY4" s="143"/>
      <c r="CZ4" s="148" t="s">
        <v>72</v>
      </c>
      <c r="DA4" s="148"/>
      <c r="DB4" s="148"/>
      <c r="DC4" s="148"/>
      <c r="DD4" s="148"/>
      <c r="DE4" s="148"/>
      <c r="DF4" s="148"/>
      <c r="DG4" s="148"/>
      <c r="DH4" s="148"/>
      <c r="DI4" s="148"/>
      <c r="DJ4" s="148"/>
      <c r="DK4" s="141" t="s">
        <v>73</v>
      </c>
      <c r="DL4" s="142"/>
      <c r="DM4" s="142"/>
      <c r="DN4" s="142"/>
      <c r="DO4" s="142"/>
      <c r="DP4" s="142"/>
      <c r="DQ4" s="142"/>
      <c r="DR4" s="142"/>
      <c r="DS4" s="142"/>
      <c r="DT4" s="142"/>
      <c r="DU4" s="143"/>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93</v>
      </c>
      <c r="AO5" s="59" t="s">
        <v>94</v>
      </c>
      <c r="AP5" s="59" t="s">
        <v>95</v>
      </c>
      <c r="AQ5" s="59" t="s">
        <v>96</v>
      </c>
      <c r="AR5" s="59" t="s">
        <v>97</v>
      </c>
      <c r="AS5" s="59" t="s">
        <v>98</v>
      </c>
      <c r="AT5" s="59" t="s">
        <v>99</v>
      </c>
      <c r="AU5" s="59" t="s">
        <v>104</v>
      </c>
      <c r="AV5" s="59" t="s">
        <v>101</v>
      </c>
      <c r="AW5" s="59" t="s">
        <v>105</v>
      </c>
      <c r="AX5" s="59" t="s">
        <v>106</v>
      </c>
      <c r="AY5" s="59" t="s">
        <v>107</v>
      </c>
      <c r="AZ5" s="59" t="s">
        <v>94</v>
      </c>
      <c r="BA5" s="59" t="s">
        <v>95</v>
      </c>
      <c r="BB5" s="59" t="s">
        <v>96</v>
      </c>
      <c r="BC5" s="59" t="s">
        <v>97</v>
      </c>
      <c r="BD5" s="59" t="s">
        <v>98</v>
      </c>
      <c r="BE5" s="59" t="s">
        <v>99</v>
      </c>
      <c r="BF5" s="59" t="s">
        <v>100</v>
      </c>
      <c r="BG5" s="59" t="s">
        <v>108</v>
      </c>
      <c r="BH5" s="59" t="s">
        <v>105</v>
      </c>
      <c r="BI5" s="59" t="s">
        <v>106</v>
      </c>
      <c r="BJ5" s="59" t="s">
        <v>93</v>
      </c>
      <c r="BK5" s="59" t="s">
        <v>94</v>
      </c>
      <c r="BL5" s="59" t="s">
        <v>95</v>
      </c>
      <c r="BM5" s="59" t="s">
        <v>96</v>
      </c>
      <c r="BN5" s="59" t="s">
        <v>97</v>
      </c>
      <c r="BO5" s="59" t="s">
        <v>98</v>
      </c>
      <c r="BP5" s="59" t="s">
        <v>99</v>
      </c>
      <c r="BQ5" s="59" t="s">
        <v>104</v>
      </c>
      <c r="BR5" s="59" t="s">
        <v>90</v>
      </c>
      <c r="BS5" s="59" t="s">
        <v>91</v>
      </c>
      <c r="BT5" s="59" t="s">
        <v>106</v>
      </c>
      <c r="BU5" s="59" t="s">
        <v>109</v>
      </c>
      <c r="BV5" s="59" t="s">
        <v>94</v>
      </c>
      <c r="BW5" s="59" t="s">
        <v>95</v>
      </c>
      <c r="BX5" s="59" t="s">
        <v>96</v>
      </c>
      <c r="BY5" s="59" t="s">
        <v>97</v>
      </c>
      <c r="BZ5" s="59" t="s">
        <v>98</v>
      </c>
      <c r="CA5" s="59" t="s">
        <v>99</v>
      </c>
      <c r="CB5" s="59" t="s">
        <v>100</v>
      </c>
      <c r="CC5" s="59" t="s">
        <v>108</v>
      </c>
      <c r="CD5" s="59" t="s">
        <v>91</v>
      </c>
      <c r="CE5" s="59" t="s">
        <v>106</v>
      </c>
      <c r="CF5" s="59" t="s">
        <v>107</v>
      </c>
      <c r="CG5" s="59" t="s">
        <v>94</v>
      </c>
      <c r="CH5" s="59" t="s">
        <v>95</v>
      </c>
      <c r="CI5" s="59" t="s">
        <v>96</v>
      </c>
      <c r="CJ5" s="59" t="s">
        <v>97</v>
      </c>
      <c r="CK5" s="59" t="s">
        <v>98</v>
      </c>
      <c r="CL5" s="59" t="s">
        <v>99</v>
      </c>
      <c r="CM5" s="151"/>
      <c r="CN5" s="151"/>
      <c r="CO5" s="59" t="s">
        <v>89</v>
      </c>
      <c r="CP5" s="59" t="s">
        <v>90</v>
      </c>
      <c r="CQ5" s="59" t="s">
        <v>91</v>
      </c>
      <c r="CR5" s="59" t="s">
        <v>92</v>
      </c>
      <c r="CS5" s="59" t="s">
        <v>107</v>
      </c>
      <c r="CT5" s="59" t="s">
        <v>94</v>
      </c>
      <c r="CU5" s="59" t="s">
        <v>95</v>
      </c>
      <c r="CV5" s="59" t="s">
        <v>96</v>
      </c>
      <c r="CW5" s="59" t="s">
        <v>97</v>
      </c>
      <c r="CX5" s="59" t="s">
        <v>98</v>
      </c>
      <c r="CY5" s="59" t="s">
        <v>99</v>
      </c>
      <c r="CZ5" s="59" t="s">
        <v>104</v>
      </c>
      <c r="DA5" s="59" t="s">
        <v>108</v>
      </c>
      <c r="DB5" s="59" t="s">
        <v>102</v>
      </c>
      <c r="DC5" s="59" t="s">
        <v>103</v>
      </c>
      <c r="DD5" s="59" t="s">
        <v>107</v>
      </c>
      <c r="DE5" s="59" t="s">
        <v>94</v>
      </c>
      <c r="DF5" s="59" t="s">
        <v>95</v>
      </c>
      <c r="DG5" s="59" t="s">
        <v>96</v>
      </c>
      <c r="DH5" s="59" t="s">
        <v>97</v>
      </c>
      <c r="DI5" s="59" t="s">
        <v>98</v>
      </c>
      <c r="DJ5" s="59" t="s">
        <v>35</v>
      </c>
      <c r="DK5" s="59" t="s">
        <v>104</v>
      </c>
      <c r="DL5" s="59" t="s">
        <v>108</v>
      </c>
      <c r="DM5" s="59" t="s">
        <v>91</v>
      </c>
      <c r="DN5" s="59" t="s">
        <v>110</v>
      </c>
      <c r="DO5" s="59" t="s">
        <v>107</v>
      </c>
      <c r="DP5" s="59" t="s">
        <v>94</v>
      </c>
      <c r="DQ5" s="59" t="s">
        <v>95</v>
      </c>
      <c r="DR5" s="59" t="s">
        <v>96</v>
      </c>
      <c r="DS5" s="59" t="s">
        <v>97</v>
      </c>
      <c r="DT5" s="59" t="s">
        <v>98</v>
      </c>
      <c r="DU5" s="59" t="s">
        <v>99</v>
      </c>
    </row>
    <row r="6" spans="1:125" s="66" customFormat="1" x14ac:dyDescent="0.15">
      <c r="A6" s="49" t="s">
        <v>111</v>
      </c>
      <c r="B6" s="60">
        <f>B8</f>
        <v>2020</v>
      </c>
      <c r="C6" s="60">
        <f t="shared" ref="C6:X6" si="1">C8</f>
        <v>262030</v>
      </c>
      <c r="D6" s="60">
        <f t="shared" si="1"/>
        <v>47</v>
      </c>
      <c r="E6" s="60">
        <f t="shared" si="1"/>
        <v>14</v>
      </c>
      <c r="F6" s="60">
        <f t="shared" si="1"/>
        <v>0</v>
      </c>
      <c r="G6" s="60">
        <f t="shared" si="1"/>
        <v>1</v>
      </c>
      <c r="H6" s="60" t="str">
        <f>SUBSTITUTE(H8,"　","")</f>
        <v>京都府綾部市</v>
      </c>
      <c r="I6" s="60" t="str">
        <f t="shared" si="1"/>
        <v>綾部市営天神町駐車場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9</v>
      </c>
      <c r="S6" s="62" t="str">
        <f t="shared" si="1"/>
        <v>駅</v>
      </c>
      <c r="T6" s="62" t="str">
        <f t="shared" si="1"/>
        <v>無</v>
      </c>
      <c r="U6" s="63">
        <f t="shared" si="1"/>
        <v>2049</v>
      </c>
      <c r="V6" s="63">
        <f t="shared" si="1"/>
        <v>56</v>
      </c>
      <c r="W6" s="63">
        <f t="shared" si="1"/>
        <v>0</v>
      </c>
      <c r="X6" s="62" t="str">
        <f t="shared" si="1"/>
        <v>無</v>
      </c>
      <c r="Y6" s="64">
        <f>IF(Y8="-",NA(),Y8)</f>
        <v>702.2</v>
      </c>
      <c r="Z6" s="64">
        <f t="shared" ref="Z6:AH6" si="2">IF(Z8="-",NA(),Z8)</f>
        <v>265.7</v>
      </c>
      <c r="AA6" s="64">
        <f t="shared" si="2"/>
        <v>441.8</v>
      </c>
      <c r="AB6" s="64">
        <f t="shared" si="2"/>
        <v>567.29999999999995</v>
      </c>
      <c r="AC6" s="64">
        <f t="shared" si="2"/>
        <v>509.6</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89.5</v>
      </c>
      <c r="BG6" s="64">
        <f t="shared" ref="BG6:BO6" si="5">IF(BG8="-",NA(),BG8)</f>
        <v>85.6</v>
      </c>
      <c r="BH6" s="64">
        <f t="shared" si="5"/>
        <v>80.7</v>
      </c>
      <c r="BI6" s="64">
        <f t="shared" si="5"/>
        <v>86.5</v>
      </c>
      <c r="BJ6" s="64">
        <f t="shared" si="5"/>
        <v>84.9</v>
      </c>
      <c r="BK6" s="64">
        <f t="shared" si="5"/>
        <v>34.700000000000003</v>
      </c>
      <c r="BL6" s="64">
        <f t="shared" si="5"/>
        <v>39.6</v>
      </c>
      <c r="BM6" s="64">
        <f t="shared" si="5"/>
        <v>29</v>
      </c>
      <c r="BN6" s="64">
        <f t="shared" si="5"/>
        <v>32.9</v>
      </c>
      <c r="BO6" s="64">
        <f t="shared" si="5"/>
        <v>-121.8</v>
      </c>
      <c r="BP6" s="61" t="str">
        <f>IF(BP8="-","",IF(BP8="-","【-】","【"&amp;SUBSTITUTE(TEXT(BP8,"#,##0.0"),"-","△")&amp;"】"))</f>
        <v>【△65.9】</v>
      </c>
      <c r="BQ6" s="65">
        <f>IF(BQ8="-",NA(),BQ8)</f>
        <v>3094</v>
      </c>
      <c r="BR6" s="65">
        <f t="shared" ref="BR6:BZ6" si="6">IF(BR8="-",NA(),BR8)</f>
        <v>2206</v>
      </c>
      <c r="BS6" s="65">
        <f t="shared" si="6"/>
        <v>2609</v>
      </c>
      <c r="BT6" s="65">
        <f t="shared" si="6"/>
        <v>2956</v>
      </c>
      <c r="BU6" s="65">
        <f t="shared" si="6"/>
        <v>2695</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112</v>
      </c>
      <c r="CM6" s="63">
        <f t="shared" ref="CM6:CN6" si="7">CM8</f>
        <v>0</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98.2</v>
      </c>
      <c r="DL6" s="64">
        <f t="shared" ref="DL6:DT6" si="9">IF(DL8="-",NA(),DL8)</f>
        <v>100</v>
      </c>
      <c r="DM6" s="64">
        <f t="shared" si="9"/>
        <v>91.1</v>
      </c>
      <c r="DN6" s="64">
        <f t="shared" si="9"/>
        <v>94.6</v>
      </c>
      <c r="DO6" s="64">
        <f t="shared" si="9"/>
        <v>85.7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113</v>
      </c>
      <c r="B7" s="60">
        <f t="shared" ref="B7:X7" si="10">B8</f>
        <v>2020</v>
      </c>
      <c r="C7" s="60">
        <f t="shared" si="10"/>
        <v>262030</v>
      </c>
      <c r="D7" s="60">
        <f t="shared" si="10"/>
        <v>47</v>
      </c>
      <c r="E7" s="60">
        <f t="shared" si="10"/>
        <v>14</v>
      </c>
      <c r="F7" s="60">
        <f t="shared" si="10"/>
        <v>0</v>
      </c>
      <c r="G7" s="60">
        <f t="shared" si="10"/>
        <v>1</v>
      </c>
      <c r="H7" s="60" t="str">
        <f t="shared" si="10"/>
        <v>京都府　綾部市</v>
      </c>
      <c r="I7" s="60" t="str">
        <f t="shared" si="10"/>
        <v>綾部市営天神町駐車場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9</v>
      </c>
      <c r="S7" s="62" t="str">
        <f t="shared" si="10"/>
        <v>駅</v>
      </c>
      <c r="T7" s="62" t="str">
        <f t="shared" si="10"/>
        <v>無</v>
      </c>
      <c r="U7" s="63">
        <f t="shared" si="10"/>
        <v>2049</v>
      </c>
      <c r="V7" s="63">
        <f t="shared" si="10"/>
        <v>56</v>
      </c>
      <c r="W7" s="63">
        <f t="shared" si="10"/>
        <v>0</v>
      </c>
      <c r="X7" s="62" t="str">
        <f t="shared" si="10"/>
        <v>無</v>
      </c>
      <c r="Y7" s="64">
        <f>Y8</f>
        <v>702.2</v>
      </c>
      <c r="Z7" s="64">
        <f t="shared" ref="Z7:AH7" si="11">Z8</f>
        <v>265.7</v>
      </c>
      <c r="AA7" s="64">
        <f t="shared" si="11"/>
        <v>441.8</v>
      </c>
      <c r="AB7" s="64">
        <f t="shared" si="11"/>
        <v>567.29999999999995</v>
      </c>
      <c r="AC7" s="64">
        <f t="shared" si="11"/>
        <v>509.6</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89.5</v>
      </c>
      <c r="BG7" s="64">
        <f t="shared" ref="BG7:BO7" si="14">BG8</f>
        <v>85.6</v>
      </c>
      <c r="BH7" s="64">
        <f t="shared" si="14"/>
        <v>80.7</v>
      </c>
      <c r="BI7" s="64">
        <f t="shared" si="14"/>
        <v>86.5</v>
      </c>
      <c r="BJ7" s="64">
        <f t="shared" si="14"/>
        <v>84.9</v>
      </c>
      <c r="BK7" s="64">
        <f t="shared" si="14"/>
        <v>34.700000000000003</v>
      </c>
      <c r="BL7" s="64">
        <f t="shared" si="14"/>
        <v>39.6</v>
      </c>
      <c r="BM7" s="64">
        <f t="shared" si="14"/>
        <v>29</v>
      </c>
      <c r="BN7" s="64">
        <f t="shared" si="14"/>
        <v>32.9</v>
      </c>
      <c r="BO7" s="64">
        <f t="shared" si="14"/>
        <v>-121.8</v>
      </c>
      <c r="BP7" s="61"/>
      <c r="BQ7" s="65">
        <f>BQ8</f>
        <v>3094</v>
      </c>
      <c r="BR7" s="65">
        <f t="shared" ref="BR7:BZ7" si="15">BR8</f>
        <v>2206</v>
      </c>
      <c r="BS7" s="65">
        <f t="shared" si="15"/>
        <v>2609</v>
      </c>
      <c r="BT7" s="65">
        <f t="shared" si="15"/>
        <v>2956</v>
      </c>
      <c r="BU7" s="65">
        <f t="shared" si="15"/>
        <v>2695</v>
      </c>
      <c r="BV7" s="65">
        <f t="shared" si="15"/>
        <v>7123</v>
      </c>
      <c r="BW7" s="65">
        <f t="shared" si="15"/>
        <v>8017</v>
      </c>
      <c r="BX7" s="65">
        <f t="shared" si="15"/>
        <v>8137</v>
      </c>
      <c r="BY7" s="65">
        <f t="shared" si="15"/>
        <v>8005</v>
      </c>
      <c r="BZ7" s="65">
        <f t="shared" si="15"/>
        <v>2698</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0</v>
      </c>
      <c r="CO7" s="64" t="s">
        <v>114</v>
      </c>
      <c r="CP7" s="64" t="s">
        <v>114</v>
      </c>
      <c r="CQ7" s="64" t="s">
        <v>114</v>
      </c>
      <c r="CR7" s="64" t="s">
        <v>114</v>
      </c>
      <c r="CS7" s="64" t="s">
        <v>114</v>
      </c>
      <c r="CT7" s="64" t="s">
        <v>114</v>
      </c>
      <c r="CU7" s="64" t="s">
        <v>114</v>
      </c>
      <c r="CV7" s="64" t="s">
        <v>114</v>
      </c>
      <c r="CW7" s="64" t="s">
        <v>114</v>
      </c>
      <c r="CX7" s="64" t="s">
        <v>115</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98.2</v>
      </c>
      <c r="DL7" s="64">
        <f t="shared" ref="DL7:DT7" si="17">DL8</f>
        <v>100</v>
      </c>
      <c r="DM7" s="64">
        <f t="shared" si="17"/>
        <v>91.1</v>
      </c>
      <c r="DN7" s="64">
        <f t="shared" si="17"/>
        <v>94.6</v>
      </c>
      <c r="DO7" s="64">
        <f t="shared" si="17"/>
        <v>85.7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262030</v>
      </c>
      <c r="D8" s="67">
        <v>47</v>
      </c>
      <c r="E8" s="67">
        <v>14</v>
      </c>
      <c r="F8" s="67">
        <v>0</v>
      </c>
      <c r="G8" s="67">
        <v>1</v>
      </c>
      <c r="H8" s="67" t="s">
        <v>116</v>
      </c>
      <c r="I8" s="67" t="s">
        <v>117</v>
      </c>
      <c r="J8" s="67" t="s">
        <v>118</v>
      </c>
      <c r="K8" s="67" t="s">
        <v>119</v>
      </c>
      <c r="L8" s="67" t="s">
        <v>120</v>
      </c>
      <c r="M8" s="67" t="s">
        <v>121</v>
      </c>
      <c r="N8" s="67" t="s">
        <v>122</v>
      </c>
      <c r="O8" s="68" t="s">
        <v>123</v>
      </c>
      <c r="P8" s="69" t="s">
        <v>124</v>
      </c>
      <c r="Q8" s="69" t="s">
        <v>125</v>
      </c>
      <c r="R8" s="70">
        <v>9</v>
      </c>
      <c r="S8" s="69" t="s">
        <v>126</v>
      </c>
      <c r="T8" s="69" t="s">
        <v>127</v>
      </c>
      <c r="U8" s="70">
        <v>2049</v>
      </c>
      <c r="V8" s="70">
        <v>56</v>
      </c>
      <c r="W8" s="70">
        <v>0</v>
      </c>
      <c r="X8" s="69" t="s">
        <v>127</v>
      </c>
      <c r="Y8" s="71">
        <v>702.2</v>
      </c>
      <c r="Z8" s="71">
        <v>265.7</v>
      </c>
      <c r="AA8" s="71">
        <v>441.8</v>
      </c>
      <c r="AB8" s="71">
        <v>567.29999999999995</v>
      </c>
      <c r="AC8" s="71">
        <v>509.6</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89.5</v>
      </c>
      <c r="BG8" s="71">
        <v>85.6</v>
      </c>
      <c r="BH8" s="71">
        <v>80.7</v>
      </c>
      <c r="BI8" s="71">
        <v>86.5</v>
      </c>
      <c r="BJ8" s="71">
        <v>84.9</v>
      </c>
      <c r="BK8" s="71">
        <v>34.700000000000003</v>
      </c>
      <c r="BL8" s="71">
        <v>39.6</v>
      </c>
      <c r="BM8" s="71">
        <v>29</v>
      </c>
      <c r="BN8" s="71">
        <v>32.9</v>
      </c>
      <c r="BO8" s="71">
        <v>-121.8</v>
      </c>
      <c r="BP8" s="68">
        <v>-65.900000000000006</v>
      </c>
      <c r="BQ8" s="72">
        <v>3094</v>
      </c>
      <c r="BR8" s="72">
        <v>2206</v>
      </c>
      <c r="BS8" s="72">
        <v>2609</v>
      </c>
      <c r="BT8" s="73">
        <v>2956</v>
      </c>
      <c r="BU8" s="73">
        <v>2695</v>
      </c>
      <c r="BV8" s="72">
        <v>7123</v>
      </c>
      <c r="BW8" s="72">
        <v>8017</v>
      </c>
      <c r="BX8" s="72">
        <v>8137</v>
      </c>
      <c r="BY8" s="72">
        <v>8005</v>
      </c>
      <c r="BZ8" s="72">
        <v>2698</v>
      </c>
      <c r="CA8" s="70">
        <v>3932</v>
      </c>
      <c r="CB8" s="71" t="s">
        <v>120</v>
      </c>
      <c r="CC8" s="71" t="s">
        <v>120</v>
      </c>
      <c r="CD8" s="71" t="s">
        <v>120</v>
      </c>
      <c r="CE8" s="71" t="s">
        <v>120</v>
      </c>
      <c r="CF8" s="71" t="s">
        <v>120</v>
      </c>
      <c r="CG8" s="71" t="s">
        <v>120</v>
      </c>
      <c r="CH8" s="71" t="s">
        <v>120</v>
      </c>
      <c r="CI8" s="71" t="s">
        <v>120</v>
      </c>
      <c r="CJ8" s="71" t="s">
        <v>120</v>
      </c>
      <c r="CK8" s="71" t="s">
        <v>120</v>
      </c>
      <c r="CL8" s="68" t="s">
        <v>120</v>
      </c>
      <c r="CM8" s="70">
        <v>0</v>
      </c>
      <c r="CN8" s="70">
        <v>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62.8</v>
      </c>
      <c r="DF8" s="71">
        <v>62.3</v>
      </c>
      <c r="DG8" s="71">
        <v>87.9</v>
      </c>
      <c r="DH8" s="71">
        <v>56.3</v>
      </c>
      <c r="DI8" s="71">
        <v>70.3</v>
      </c>
      <c r="DJ8" s="68">
        <v>183.4</v>
      </c>
      <c r="DK8" s="71">
        <v>98.2</v>
      </c>
      <c r="DL8" s="71">
        <v>100</v>
      </c>
      <c r="DM8" s="71">
        <v>91.1</v>
      </c>
      <c r="DN8" s="71">
        <v>94.6</v>
      </c>
      <c r="DO8" s="71">
        <v>85.7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2022-02-25T00:13:00Z</cp:lastPrinted>
  <dcterms:created xsi:type="dcterms:W3CDTF">2021-12-17T06:04:42Z</dcterms:created>
  <dcterms:modified xsi:type="dcterms:W3CDTF">2022-02-28T07:20:13Z</dcterms:modified>
  <cp:category/>
</cp:coreProperties>
</file>