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67BFAF6C-0E28-4607-BFA6-501F18601E09}" xr6:coauthVersionLast="36" xr6:coauthVersionMax="45" xr10:uidLastSave="{00000000-0000-0000-0000-000000000000}"/>
  <workbookProtection workbookAlgorithmName="SHA-512" workbookHashValue="2cDEb2U9mBLRoKTsa/Dp+431czAxWErxR0cq9ZSRQ1J0zNx/LmM0qybu1RX8Vk70qFa4/Rl5M9vyqN45hTNPLQ==" workbookSaltValue="RkrneiUqi9xx/1uQNmXAi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<sst xmlns="http://schemas.openxmlformats.org/spreadsheetml/2006/main" count="297" uniqueCount="116">
  <si>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</si>
  <si>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</si>
  <si>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</si>
  <si>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</si>
  <si>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</si>
  <si>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</si>
  <si>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</si>
  <si>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</si>
  <si>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</si>
  <si>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</si>
  <si>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</si>
  <si>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</si>
  <si>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</si>
  <si>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</si>
  <si>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</si>
  <si>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</si>
  <si>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</si>
  <si>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</si>
  <si>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</si>
  <si>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</si>
  <si>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</si>
  <si>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</si>
  <si>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</si>
  <si>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</si>
  <si>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</si>
  <si>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</si>
  <si>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</si>
  <si>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</si>
  <si>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</si>
  <si>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</si>
  <si>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</si>
  <si>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</si>
  <si>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</si>
  <si>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</si>
  <si>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</si>
  <si>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</si>
  <si>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</si>
  <si>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</si>
  <si>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</si>
  <si>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</si>
  <si>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</si>
  <si>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</si>
  <si>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</si>
  <si>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</si>
  <si>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</si>
  <si>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</si>
  <si>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</si>
  <si>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</si>
  <si>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</si>
  <si>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</si>
  <si>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</si>
  <si>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</si>
  <si>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</si>
  <si>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</si>
  <si>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</si>
  <si>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</si>
  <si>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</si>
  <si>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</si>
  <si>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</si>
  <si>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</si>
  <si>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</si>
  <si>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</si>
  <si>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</si>
  <si>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</si>
  <si>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</si>
  <si>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</si>
  <si>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</si>
  <si>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</si>
  <si>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</si>
  <si>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</si>
  <si>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</si>
  <si>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</si>
  <si>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</si>
  <si>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</si>
  <si>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</si>
  <si>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</si>
  <si>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</si>
  <si>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</si>
  <si>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</si>
  <si>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</si>
  <si>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</si>
  <si>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</si>
  <si>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</si>
  <si>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</si>
  <si>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</si>
  <si>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</si>
  <si>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</si>
  <si>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</si>
  <si>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</si>
  <si>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</si>
  <si>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</si>
  <si>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</si>
  <si>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</si>
  <si>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</si>
  <si>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</si>
  <si>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</si>
  <si>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</si>
  <si>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</si>
  <si>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</si>
  <si>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</si>
  <si>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</si>
  <si>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</si>
  <si>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</si>
  <si>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</si>
  <si>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</si>
  <si>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</si>
  <si>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</si>
  <si>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</si>
  <si>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</si>
  <si>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</si>
  <si>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</si>
  <si>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</si>
  <si>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</si>
  <si>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管渠は比較的新しい状況です。
①有形固定資産減価償却率は類似団体の平均を下回っており、耐用年数に近い資産があまりありません。
②管渠は比較的新しい状況のため、耐用年数を超えた管渠の延長はありません。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</si>
  <si>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できるよう見直しを図っていくことが重要と分析しています。さらに、本市の経常収支比率は100％を超えていますが、累積欠損金比率が高いため、経営改善を図ることが重要であると考えられます。</t>
    <rPh sb="38" eb="39">
      <t>ハラ</t>
    </rPh>
    <rPh sb="124" eb="125">
      <t>ハラ</t>
    </rPh>
    <phoneticPr fontId="4"/>
  </si>
  <si>
    <t>①経常収支比率は、100％を超えていますが、経常収益について一般会計繰入金に依存した状態となっており、経営改善を図っていく必要があります。
②累積欠損金比率は昨年度より減少していますが、平均よりも高くなっており、使用料収入の増加を図る等経営改善を行う必要があります。
③流動比率は昨年度より増加しましたが、類似団体の平均を下回っており、今後の流動資産の増加を図り流動負債を減少させる経営の方法を考える必要があります。
④企業債残高対事業規模比率は類似団体の平均を上回っていますので、今後の投資規模及び料金水準、企業債のあり方を検討していく必要があります。
⑤経費回収率は、家屋が散在した箇所での投資が続けば、高額な汚水処理に係る資本費により悪化するため、今後も使用料及び投資の適正化が求められます。
⑥汚水処理原価についても類似団体と比較して高い状況にあります。投資の適正化、維持管理費の削減の取組が重要であると考えられます。
⑦施設利用率は整備途中のため、今後も数値が上昇していく見込みです。また、地域の特性上、お盆又は年末年始などは一時的に増大する時期があるため、一定の余裕は必要と考えています。
⑧水洗化率については、100%にはなっておりませんが類似団体の平均よりは高くなっており、今後も拡大した地域への水洗化促進が重要と考えられます。</t>
    <rPh sb="22" eb="24">
      <t>ケイジョウ</t>
    </rPh>
    <rPh sb="24" eb="26">
      <t>シュウエキ</t>
    </rPh>
    <rPh sb="71" eb="73">
      <t>ルイセキ</t>
    </rPh>
    <rPh sb="79" eb="82">
      <t>サクネンド</t>
    </rPh>
    <rPh sb="84" eb="86">
      <t>ゲンショウ</t>
    </rPh>
    <rPh sb="140" eb="143">
      <t>サクネンド</t>
    </rPh>
    <rPh sb="145" eb="14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</si>
</sst>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3E-417B-9128-8F080E5284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B73E-417B-9128-8F080E5284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56.24</c:v>
                </c:pt>
                <c:pt idx="4">
                  <c:v>58.5</c:v>
                </c:pt>
              </c:numCache>
            </c:numRef>
          </c:val>
          <c:extLst>
            <c:ext xmlns:c16="http://schemas.microsoft.com/office/drawing/2014/chart" uri="{C3380CC4-5D6E-409C-BE32-E72D297353CC}">
              <c16:uniqueId val="{00000000-0FEC-457A-AFB9-EBF5E693C8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0FEC-457A-AFB9-EBF5E693C8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83.44</c:v>
                </c:pt>
                <c:pt idx="4">
                  <c:v>84.83</c:v>
                </c:pt>
              </c:numCache>
            </c:numRef>
          </c:val>
          <c:extLst>
            <c:ext xmlns:c16="http://schemas.microsoft.com/office/drawing/2014/chart" uri="{C3380CC4-5D6E-409C-BE32-E72D297353CC}">
              <c16:uniqueId val="{00000000-B4D0-46C9-B47E-F1588AD520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B4D0-46C9-B47E-F1588AD520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103.38</c:v>
                </c:pt>
                <c:pt idx="4">
                  <c:v>100.75</c:v>
                </c:pt>
              </c:numCache>
            </c:numRef>
          </c:val>
          <c:extLst>
            <c:ext xmlns:c16="http://schemas.microsoft.com/office/drawing/2014/chart" uri="{C3380CC4-5D6E-409C-BE32-E72D297353CC}">
              <c16:uniqueId val="{00000000-FFF6-4A80-BE3D-1AF54C9E16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FFF6-4A80-BE3D-1AF54C9E16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3.28</c:v>
                </c:pt>
                <c:pt idx="4">
                  <c:v>6.1</c:v>
                </c:pt>
              </c:numCache>
            </c:numRef>
          </c:val>
          <c:extLst>
            <c:ext xmlns:c16="http://schemas.microsoft.com/office/drawing/2014/chart" uri="{C3380CC4-5D6E-409C-BE32-E72D297353CC}">
              <c16:uniqueId val="{00000000-ECD3-4105-BD77-3F83F9D41C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ECD3-4105-BD77-3F83F9D41C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3D-4ADC-B67B-5A36563547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53D-4ADC-B67B-5A36563547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115.65</c:v>
                </c:pt>
                <c:pt idx="4">
                  <c:v>107.72</c:v>
                </c:pt>
              </c:numCache>
            </c:numRef>
          </c:val>
          <c:extLst>
            <c:ext xmlns:c16="http://schemas.microsoft.com/office/drawing/2014/chart" uri="{C3380CC4-5D6E-409C-BE32-E72D297353CC}">
              <c16:uniqueId val="{00000000-CEEF-4365-89C1-B90A60E5A1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CEEF-4365-89C1-B90A60E5A1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21.18</c:v>
                </c:pt>
                <c:pt idx="4">
                  <c:v>36.909999999999997</c:v>
                </c:pt>
              </c:numCache>
            </c:numRef>
          </c:val>
          <c:extLst>
            <c:ext xmlns:c16="http://schemas.microsoft.com/office/drawing/2014/chart" uri="{C3380CC4-5D6E-409C-BE32-E72D297353CC}">
              <c16:uniqueId val="{00000000-BD5A-4AA1-8812-BB49A60A59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BD5A-4AA1-8812-BB49A60A59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3939.67</c:v>
                </c:pt>
                <c:pt idx="4">
                  <c:v>3773.01</c:v>
                </c:pt>
              </c:numCache>
            </c:numRef>
          </c:val>
          <c:extLst>
            <c:ext xmlns:c16="http://schemas.microsoft.com/office/drawing/2014/chart" uri="{C3380CC4-5D6E-409C-BE32-E72D297353CC}">
              <c16:uniqueId val="{00000000-7E8D-47D5-A0F4-F41DB44729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7E8D-47D5-A0F4-F41DB44729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83.35</c:v>
                </c:pt>
                <c:pt idx="4">
                  <c:v>88.96</c:v>
                </c:pt>
              </c:numCache>
            </c:numRef>
          </c:val>
          <c:extLst>
            <c:ext xmlns:c16="http://schemas.microsoft.com/office/drawing/2014/chart" uri="{C3380CC4-5D6E-409C-BE32-E72D297353CC}">
              <c16:uniqueId val="{00000000-0534-433A-B282-4ED71BBACD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0534-433A-B282-4ED71BBACD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209.77</c:v>
                </c:pt>
                <c:pt idx="4">
                  <c:v>194.21</c:v>
                </c:pt>
              </c:numCache>
            </c:numRef>
          </c:val>
          <c:extLst>
            <c:ext xmlns:c16="http://schemas.microsoft.com/office/drawing/2014/chart" uri="{C3380CC4-5D6E-409C-BE32-E72D297353CC}">
              <c16:uniqueId val="{00000000-79E4-4A2B-AD66-1FFCFD611D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79E4-4A2B-AD66-1FFCFD611D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32851</v>
      </c>
      <c r="AM8" s="51"/>
      <c r="AN8" s="51"/>
      <c r="AO8" s="51"/>
      <c r="AP8" s="51"/>
      <c r="AQ8" s="51"/>
      <c r="AR8" s="51"/>
      <c r="AS8" s="51"/>
      <c r="AT8" s="46">
        <f>データ!T6</f>
        <v>347.1</v>
      </c>
      <c r="AU8" s="46"/>
      <c r="AV8" s="46"/>
      <c r="AW8" s="46"/>
      <c r="AX8" s="46"/>
      <c r="AY8" s="46"/>
      <c r="AZ8" s="46"/>
      <c r="BA8" s="46"/>
      <c r="BB8" s="46">
        <f>データ!U6</f>
        <v>94.64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37.28</v>
      </c>
      <c r="J10" s="46"/>
      <c r="K10" s="46"/>
      <c r="L10" s="46"/>
      <c r="M10" s="46"/>
      <c r="N10" s="46"/>
      <c r="O10" s="46"/>
      <c r="P10" s="46">
        <f>データ!P6</f>
        <v>50.51</v>
      </c>
      <c r="Q10" s="46"/>
      <c r="R10" s="46"/>
      <c r="S10" s="46"/>
      <c r="T10" s="46"/>
      <c r="U10" s="46"/>
      <c r="V10" s="46"/>
      <c r="W10" s="46">
        <f>データ!Q6</f>
        <v>96.82</v>
      </c>
      <c r="X10" s="46"/>
      <c r="Y10" s="46"/>
      <c r="Z10" s="46"/>
      <c r="AA10" s="46"/>
      <c r="AB10" s="46"/>
      <c r="AC10" s="46"/>
      <c r="AD10" s="51">
        <f>データ!R6</f>
        <v>2750</v>
      </c>
      <c r="AE10" s="51"/>
      <c r="AF10" s="51"/>
      <c r="AG10" s="51"/>
      <c r="AH10" s="51"/>
      <c r="AI10" s="51"/>
      <c r="AJ10" s="51"/>
      <c r="AK10" s="2"/>
      <c r="AL10" s="51">
        <f>データ!V6</f>
        <v>16455</v>
      </c>
      <c r="AM10" s="51"/>
      <c r="AN10" s="51"/>
      <c r="AO10" s="51"/>
      <c r="AP10" s="51"/>
      <c r="AQ10" s="51"/>
      <c r="AR10" s="51"/>
      <c r="AS10" s="51"/>
      <c r="AT10" s="46">
        <f>データ!W6</f>
        <v>4.62</v>
      </c>
      <c r="AU10" s="46"/>
      <c r="AV10" s="46"/>
      <c r="AW10" s="46"/>
      <c r="AX10" s="46"/>
      <c r="AY10" s="46"/>
      <c r="AZ10" s="46"/>
      <c r="BA10" s="46"/>
      <c r="BB10" s="46">
        <f>データ!X6</f>
        <v>3561.69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WTr0jLOfCjqHLb+JHeegbil6IpGAeeUS3UnKLR8m4NbopLJ+E2M+GR5mLWIHXeg18pL7Ei7gbQgZ2Si1boPqQ==" saltValue="MOkBUxJDZL9iveCR610o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262030</v>
      </c>
      <c r="D6" s="33">
        <f t="shared" si="3"/>
        <v>46</v>
      </c>
      <c r="E6" s="33">
        <f t="shared" si="3"/>
        <v>17</v>
      </c>
      <c r="F6" s="33">
        <f t="shared" si="3"/>
        <v>1</v>
      </c>
      <c r="G6" s="33">
        <f t="shared" si="3"/>
        <v>0</v>
      </c>
      <c r="H6" s="33" t="str">
        <f t="shared" si="3"/>
        <v>京都府　綾部市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37.28</v>
      </c>
      <c r="P6" s="34">
        <f t="shared" si="3"/>
        <v>50.51</v>
      </c>
      <c r="Q6" s="34">
        <f t="shared" si="3"/>
        <v>96.82</v>
      </c>
      <c r="R6" s="34">
        <f t="shared" si="3"/>
        <v>2750</v>
      </c>
      <c r="S6" s="34">
        <f t="shared" si="3"/>
        <v>32851</v>
      </c>
      <c r="T6" s="34">
        <f t="shared" si="3"/>
        <v>347.1</v>
      </c>
      <c r="U6" s="34">
        <f t="shared" si="3"/>
        <v>94.64</v>
      </c>
      <c r="V6" s="34">
        <f t="shared" si="3"/>
        <v>16455</v>
      </c>
      <c r="W6" s="34">
        <f t="shared" si="3"/>
        <v>4.62</v>
      </c>
      <c r="X6" s="34">
        <f t="shared" si="3"/>
        <v>3561.69</v>
      </c>
      <c r="Y6" s="35" t="str">
        <f>IF(Y7="",NA(),Y7)</f>
        <v>-</v>
      </c>
      <c r="Z6" s="35" t="str">
        <f t="shared" ref="Z6:AH6" si="4">IF(Z7="",NA(),Z7)</f>
        <v>-</v>
      </c>
      <c r="AA6" s="35" t="str">
        <f t="shared" si="4"/>
        <v>-</v>
      </c>
      <c r="AB6" s="35">
        <f t="shared" si="4"/>
        <v>103.38</v>
      </c>
      <c r="AC6" s="35">
        <f t="shared" si="4"/>
        <v>100.75</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5">
        <f t="shared" si="5"/>
        <v>115.65</v>
      </c>
      <c r="AN6" s="35">
        <f t="shared" si="5"/>
        <v>107.72</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21.18</v>
      </c>
      <c r="AY6" s="35">
        <f t="shared" si="6"/>
        <v>36.909999999999997</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3939.67</v>
      </c>
      <c r="BJ6" s="35">
        <f t="shared" si="7"/>
        <v>3773.01</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83.35</v>
      </c>
      <c r="BU6" s="35">
        <f t="shared" si="8"/>
        <v>88.96</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209.77</v>
      </c>
      <c r="CF6" s="35">
        <f t="shared" si="9"/>
        <v>194.21</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f t="shared" si="10"/>
        <v>56.24</v>
      </c>
      <c r="CQ6" s="35">
        <f t="shared" si="10"/>
        <v>58.5</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83.44</v>
      </c>
      <c r="DB6" s="35">
        <f t="shared" si="11"/>
        <v>84.83</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3.28</v>
      </c>
      <c r="DM6" s="35">
        <f t="shared" si="12"/>
        <v>6.1</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262030</v>
      </c>
      <c r="D7" s="37">
        <v>46</v>
      </c>
      <c r="E7" s="37">
        <v>17</v>
      </c>
      <c r="F7" s="37">
        <v>1</v>
      </c>
      <c r="G7" s="37">
        <v>0</v>
      </c>
      <c r="H7" s="37" t="s">
        <v>96</v>
      </c>
      <c r="I7" s="37" t="s">
        <v>97</v>
      </c>
      <c r="J7" s="37" t="s">
        <v>98</v>
      </c>
      <c r="K7" s="37" t="s">
        <v>99</v>
      </c>
      <c r="L7" s="37" t="s">
        <v>100</v>
      </c>
      <c r="M7" s="37" t="s">
        <v>101</v>
      </c>
      <c r="N7" s="38" t="s">
        <v>102</v>
      </c>
      <c r="O7" s="38">
        <v>37.28</v>
      </c>
      <c r="P7" s="38">
        <v>50.51</v>
      </c>
      <c r="Q7" s="38">
        <v>96.82</v>
      </c>
      <c r="R7" s="38">
        <v>2750</v>
      </c>
      <c r="S7" s="38">
        <v>32851</v>
      </c>
      <c r="T7" s="38">
        <v>347.1</v>
      </c>
      <c r="U7" s="38">
        <v>94.64</v>
      </c>
      <c r="V7" s="38">
        <v>16455</v>
      </c>
      <c r="W7" s="38">
        <v>4.62</v>
      </c>
      <c r="X7" s="38">
        <v>3561.69</v>
      </c>
      <c r="Y7" s="38" t="s">
        <v>102</v>
      </c>
      <c r="Z7" s="38" t="s">
        <v>102</v>
      </c>
      <c r="AA7" s="38" t="s">
        <v>102</v>
      </c>
      <c r="AB7" s="38">
        <v>103.38</v>
      </c>
      <c r="AC7" s="38">
        <v>100.75</v>
      </c>
      <c r="AD7" s="38" t="s">
        <v>102</v>
      </c>
      <c r="AE7" s="38" t="s">
        <v>102</v>
      </c>
      <c r="AF7" s="38" t="s">
        <v>102</v>
      </c>
      <c r="AG7" s="38">
        <v>106.57</v>
      </c>
      <c r="AH7" s="38">
        <v>107.21</v>
      </c>
      <c r="AI7" s="38">
        <v>106.67</v>
      </c>
      <c r="AJ7" s="38" t="s">
        <v>102</v>
      </c>
      <c r="AK7" s="38" t="s">
        <v>102</v>
      </c>
      <c r="AL7" s="38" t="s">
        <v>102</v>
      </c>
      <c r="AM7" s="38">
        <v>115.65</v>
      </c>
      <c r="AN7" s="38">
        <v>107.72</v>
      </c>
      <c r="AO7" s="38" t="s">
        <v>102</v>
      </c>
      <c r="AP7" s="38" t="s">
        <v>102</v>
      </c>
      <c r="AQ7" s="38" t="s">
        <v>102</v>
      </c>
      <c r="AR7" s="38">
        <v>53.44</v>
      </c>
      <c r="AS7" s="38">
        <v>43.71</v>
      </c>
      <c r="AT7" s="38">
        <v>3.64</v>
      </c>
      <c r="AU7" s="38" t="s">
        <v>102</v>
      </c>
      <c r="AV7" s="38" t="s">
        <v>102</v>
      </c>
      <c r="AW7" s="38" t="s">
        <v>102</v>
      </c>
      <c r="AX7" s="38">
        <v>21.18</v>
      </c>
      <c r="AY7" s="38">
        <v>36.909999999999997</v>
      </c>
      <c r="AZ7" s="38" t="s">
        <v>102</v>
      </c>
      <c r="BA7" s="38" t="s">
        <v>102</v>
      </c>
      <c r="BB7" s="38" t="s">
        <v>102</v>
      </c>
      <c r="BC7" s="38">
        <v>47.03</v>
      </c>
      <c r="BD7" s="38">
        <v>40.67</v>
      </c>
      <c r="BE7" s="38">
        <v>67.52</v>
      </c>
      <c r="BF7" s="38" t="s">
        <v>102</v>
      </c>
      <c r="BG7" s="38" t="s">
        <v>102</v>
      </c>
      <c r="BH7" s="38" t="s">
        <v>102</v>
      </c>
      <c r="BI7" s="38">
        <v>3939.67</v>
      </c>
      <c r="BJ7" s="38">
        <v>3773.01</v>
      </c>
      <c r="BK7" s="38" t="s">
        <v>102</v>
      </c>
      <c r="BL7" s="38" t="s">
        <v>102</v>
      </c>
      <c r="BM7" s="38" t="s">
        <v>102</v>
      </c>
      <c r="BN7" s="38">
        <v>1001.3</v>
      </c>
      <c r="BO7" s="38">
        <v>1050.51</v>
      </c>
      <c r="BP7" s="38">
        <v>705.21</v>
      </c>
      <c r="BQ7" s="38" t="s">
        <v>102</v>
      </c>
      <c r="BR7" s="38" t="s">
        <v>102</v>
      </c>
      <c r="BS7" s="38" t="s">
        <v>102</v>
      </c>
      <c r="BT7" s="38">
        <v>83.35</v>
      </c>
      <c r="BU7" s="38">
        <v>88.96</v>
      </c>
      <c r="BV7" s="38" t="s">
        <v>102</v>
      </c>
      <c r="BW7" s="38" t="s">
        <v>102</v>
      </c>
      <c r="BX7" s="38" t="s">
        <v>102</v>
      </c>
      <c r="BY7" s="38">
        <v>81.88</v>
      </c>
      <c r="BZ7" s="38">
        <v>82.65</v>
      </c>
      <c r="CA7" s="38">
        <v>98.96</v>
      </c>
      <c r="CB7" s="38" t="s">
        <v>102</v>
      </c>
      <c r="CC7" s="38" t="s">
        <v>102</v>
      </c>
      <c r="CD7" s="38" t="s">
        <v>102</v>
      </c>
      <c r="CE7" s="38">
        <v>209.77</v>
      </c>
      <c r="CF7" s="38">
        <v>194.21</v>
      </c>
      <c r="CG7" s="38" t="s">
        <v>102</v>
      </c>
      <c r="CH7" s="38" t="s">
        <v>102</v>
      </c>
      <c r="CI7" s="38" t="s">
        <v>102</v>
      </c>
      <c r="CJ7" s="38">
        <v>187.55</v>
      </c>
      <c r="CK7" s="38">
        <v>186.3</v>
      </c>
      <c r="CL7" s="38">
        <v>134.52000000000001</v>
      </c>
      <c r="CM7" s="38" t="s">
        <v>102</v>
      </c>
      <c r="CN7" s="38" t="s">
        <v>102</v>
      </c>
      <c r="CO7" s="38" t="s">
        <v>102</v>
      </c>
      <c r="CP7" s="38">
        <v>56.24</v>
      </c>
      <c r="CQ7" s="38">
        <v>58.5</v>
      </c>
      <c r="CR7" s="38" t="s">
        <v>102</v>
      </c>
      <c r="CS7" s="38" t="s">
        <v>102</v>
      </c>
      <c r="CT7" s="38" t="s">
        <v>102</v>
      </c>
      <c r="CU7" s="38">
        <v>50.94</v>
      </c>
      <c r="CV7" s="38">
        <v>50.53</v>
      </c>
      <c r="CW7" s="38">
        <v>59.57</v>
      </c>
      <c r="CX7" s="38" t="s">
        <v>102</v>
      </c>
      <c r="CY7" s="38" t="s">
        <v>102</v>
      </c>
      <c r="CZ7" s="38" t="s">
        <v>102</v>
      </c>
      <c r="DA7" s="38">
        <v>83.44</v>
      </c>
      <c r="DB7" s="38">
        <v>84.83</v>
      </c>
      <c r="DC7" s="38" t="s">
        <v>102</v>
      </c>
      <c r="DD7" s="38" t="s">
        <v>102</v>
      </c>
      <c r="DE7" s="38" t="s">
        <v>102</v>
      </c>
      <c r="DF7" s="38">
        <v>82.55</v>
      </c>
      <c r="DG7" s="38">
        <v>82.08</v>
      </c>
      <c r="DH7" s="38">
        <v>95.57</v>
      </c>
      <c r="DI7" s="38" t="s">
        <v>102</v>
      </c>
      <c r="DJ7" s="38" t="s">
        <v>102</v>
      </c>
      <c r="DK7" s="38" t="s">
        <v>102</v>
      </c>
      <c r="DL7" s="38">
        <v>3.28</v>
      </c>
      <c r="DM7" s="38">
        <v>6.1</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2022-02-17T07:42:28Z</cp:lastPrinted>
  <dcterms:created xsi:type="dcterms:W3CDTF">2021-12-03T07:14:55Z</dcterms:created>
  <dcterms:modified xsi:type="dcterms:W3CDTF">2022-02-18T01:25:06Z</dcterms:modified>
  <cp:category/>
</cp:coreProperties>
</file>