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AD72AF39-C218-4BC3-9786-76CB7B0A15FB}" xr6:coauthVersionLast="36" xr6:coauthVersionMax="36" xr10:uidLastSave="{00000000-0000-0000-0000-000000000000}"/>
  <workbookProtection workbookAlgorithmName="SHA-512" workbookHashValue="lexMJ9qQz6TJVmg5PjQETTUC0ZxCgE1xLuApZ86ACspTXZRWFk/iRBovWRV+hkudGnYsZ6/jyUdl+zicXa8jrg==" workbookSaltValue="caNiljz2oEGubB+EAhoTGw==" workbookSpinCount="100000" lockStructure="1"/>
  <bookViews>
    <workbookView xWindow="0" yWindow="0" windowWidth="19200" windowHeight="67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BZ52" i="4"/>
  <c r="BG52" i="4"/>
  <c r="AN52" i="4"/>
  <c r="U52" i="4"/>
  <c r="MA32" i="4"/>
  <c r="LH32" i="4"/>
  <c r="KO32" i="4"/>
  <c r="JV32" i="4"/>
  <c r="JC32" i="4"/>
  <c r="HJ32" i="4"/>
  <c r="GQ32" i="4"/>
  <c r="FX32" i="4"/>
  <c r="FE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MI76" i="4" l="1"/>
  <c r="HJ51" i="4"/>
  <c r="MA30" i="4"/>
  <c r="IT76" i="4"/>
  <c r="CS51" i="4"/>
  <c r="HJ30" i="4"/>
  <c r="CS30" i="4"/>
  <c r="BZ76" i="4"/>
  <c r="MA51" i="4"/>
  <c r="C11" i="5"/>
  <c r="D11" i="5"/>
  <c r="E11" i="5"/>
  <c r="B11" i="5"/>
  <c r="BZ30" i="4" l="1"/>
  <c r="BK76" i="4"/>
  <c r="LH51" i="4"/>
  <c r="GQ30" i="4"/>
  <c r="LT76" i="4"/>
  <c r="GQ51" i="4"/>
  <c r="LH30" i="4"/>
  <c r="BZ51" i="4"/>
  <c r="IE76" i="4"/>
  <c r="HA76" i="4"/>
  <c r="AN51" i="4"/>
  <c r="FE30" i="4"/>
  <c r="AG76" i="4"/>
  <c r="AN30" i="4"/>
  <c r="JV51" i="4"/>
  <c r="JV30" i="4"/>
  <c r="KP76" i="4"/>
  <c r="FE51" i="4"/>
  <c r="BG30" i="4"/>
  <c r="FX30" i="4"/>
  <c r="AV76" i="4"/>
  <c r="KO51" i="4"/>
  <c r="LE76" i="4"/>
  <c r="KO30" i="4"/>
  <c r="FX51" i="4"/>
  <c r="HP76" i="4"/>
  <c r="BG51" i="4"/>
  <c r="KA76" i="4"/>
  <c r="EL51" i="4"/>
  <c r="JC30" i="4"/>
  <c r="GL76" i="4"/>
  <c r="U51" i="4"/>
  <c r="EL30" i="4"/>
  <c r="JC51" i="4"/>
  <c r="U30" i="4"/>
  <c r="R76"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<sst xmlns="http://schemas.openxmlformats.org/spreadsheetml/2006/main" count="278" uniqueCount="128">
  <si>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</si>
  <si>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</si>
  <si>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</si>
  <si>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</si>
  <si>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</si>
  <si>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</si>
  <si>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</si>
  <si>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</si>
  <si>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</si>
  <si>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</si>
  <si>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</si>
  <si>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</si>
  <si>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</si>
  <si>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</si>
  <si>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</si>
  <si>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</si>
  <si>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</si>
  <si>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</si>
  <si>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</si>
  <si>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</si>
  <si>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</si>
  <si>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</si>
  <si>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</si>
  <si>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</si>
  <si>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</si>
  <si>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</si>
  <si>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</si>
  <si>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</si>
  <si>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</si>
  <si>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</si>
  <si>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</si>
  <si>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</si>
  <si>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</si>
  <si>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</si>
  <si>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</si>
  <si>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</si>
  <si>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</si>
  <si>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</si>
  <si>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</si>
  <si>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</si>
  <si>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</si>
  <si>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</si>
  <si>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</si>
  <si>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</si>
  <si>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</si>
  <si>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</si>
  <si>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</si>
  <si>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</si>
  <si>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</si>
  <si>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</si>
  <si>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</si>
  <si>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</si>
  <si>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</si>
  <si>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</si>
  <si>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</si>
  <si>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</si>
  <si>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</si>
  <si>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</si>
  <si>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</si>
  <si>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</si>
  <si>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</si>
  <si>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</si>
  <si>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</si>
  <si>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</si>
  <si>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</si>
  <si>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</si>
  <si>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</si>
  <si>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</si>
  <si>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</si>
  <si>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</si>
  <si>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</si>
  <si>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</si>
  <si>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</si>
  <si>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</si>
  <si>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</si>
  <si>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</si>
  <si>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</si>
  <si>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</si>
  <si>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</si>
  <si>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</si>
  <si>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</si>
  <si>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</si>
  <si>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</si>
  <si>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</si>
  <si>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</si>
  <si>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</si>
  <si>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</si>
  <si>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</si>
  <si>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</si>
  <si>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</si>
  <si>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</si>
  <si>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</si>
  <si>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</si>
  <si>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</si>
  <si>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</si>
  <si>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</si>
  <si>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</si>
  <si>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</si>
  <si>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</si>
  <si>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</si>
  <si>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</si>
  <si>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</si>
  <si>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</si>
  <si>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</si>
  <si>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</si>
  <si>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</si>
  <si>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</si>
  <si>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</si>
  <si>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東舞鶴駅駐車場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</si>
  <si>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</si>
  <si>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</si>
  <si>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</si>
  <si>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</si>
  <si>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</si>
  <si>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</si>
  <si>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</si>
  <si>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</si>
  <si>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</si>
  <si>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</si>
  <si>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</si>
  <si>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</si>
  <si>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</si>
  <si>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</si>
  <si>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</si>
  <si>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敷地が借地であり、借地代として多額の費用を計上していることが起因し、売上高GOP比率は低い水準にあり、コロナ禍の影響及び補助金の減額により収益的収支、EBITDA数値が急激に落ち込んでいます。</t>
    <rPh sb="1" eb="3">
      <t>シキチ</t>
    </rPh>
    <rPh sb="4" eb="6">
      <t>シャクチ</t>
    </rPh>
    <rPh sb="10" eb="12">
      <t>シャクチ</t>
    </rPh>
    <rPh sb="12" eb="13">
      <t>ダイ</t>
    </rPh>
    <rPh sb="16" eb="18">
      <t>タガク</t>
    </rPh>
    <rPh sb="19" eb="21">
      <t>ヒヨウ</t>
    </rPh>
    <rPh sb="22" eb="24">
      <t>ケイジョウ</t>
    </rPh>
    <rPh sb="31" eb="33">
      <t>キイン</t>
    </rPh>
    <rPh sb="35" eb="37">
      <t>ウリアゲ</t>
    </rPh>
    <rPh sb="37" eb="38">
      <t>タカ</t>
    </rPh>
    <rPh sb="41" eb="43">
      <t>ヒリツ</t>
    </rPh>
    <rPh sb="44" eb="45">
      <t>ヒク</t>
    </rPh>
    <rPh sb="46" eb="48">
      <t>スイジュン</t>
    </rPh>
    <rPh sb="55" eb="56">
      <t>カ</t>
    </rPh>
    <rPh sb="57" eb="59">
      <t>エイキョウ</t>
    </rPh>
    <rPh sb="59" eb="60">
      <t>オヨ</t>
    </rPh>
    <rPh sb="61" eb="64">
      <t>ホジョキン</t>
    </rPh>
    <rPh sb="65" eb="67">
      <t>ゲンガク</t>
    </rPh>
    <rPh sb="70" eb="72">
      <t>シュウエキ</t>
    </rPh>
    <rPh sb="72" eb="73">
      <t>テキ</t>
    </rPh>
    <rPh sb="73" eb="75">
      <t>シュウシ</t>
    </rPh>
    <rPh sb="82" eb="84">
      <t>スウチ</t>
    </rPh>
    <rPh sb="85" eb="87">
      <t>キュウゲキ</t>
    </rPh>
    <rPh sb="88" eb="89">
      <t>オ</t>
    </rPh>
    <rPh sb="90" eb="91">
      <t>コ</t>
    </rPh>
    <phoneticPr fontId="5"/>
  </si>
  <si>
    <t>　本駐車場は、JR駅に隣接し、公共交通機関の利用促進を目的としています。駐車場利用者の多くはJRや高速バスに乗り継ぎ、京阪神などの都市部へ向かうため、日中を通して駐車することになります。そのため、駐車場稼働率は低い水準にあります。更にコロナ禍の影響で利用も落ち込んでいます。</t>
    <rPh sb="1" eb="2">
      <t>ホン</t>
    </rPh>
    <rPh sb="2" eb="4">
      <t>チュウシャ</t>
    </rPh>
    <rPh sb="4" eb="5">
      <t>バ</t>
    </rPh>
    <rPh sb="9" eb="10">
      <t>エキ</t>
    </rPh>
    <rPh sb="11" eb="13">
      <t>リンセツ</t>
    </rPh>
    <rPh sb="15" eb="17">
      <t>コウキョウ</t>
    </rPh>
    <rPh sb="17" eb="19">
      <t>コウツウ</t>
    </rPh>
    <rPh sb="19" eb="21">
      <t>キカン</t>
    </rPh>
    <rPh sb="22" eb="24">
      <t>リヨウ</t>
    </rPh>
    <rPh sb="24" eb="26">
      <t>ソクシン</t>
    </rPh>
    <rPh sb="27" eb="29">
      <t>モクテキ</t>
    </rPh>
    <rPh sb="36" eb="38">
      <t>チュウシャ</t>
    </rPh>
    <rPh sb="38" eb="39">
      <t>バ</t>
    </rPh>
    <rPh sb="39" eb="42">
      <t>リヨウシャ</t>
    </rPh>
    <rPh sb="43" eb="44">
      <t>オオ</t>
    </rPh>
    <rPh sb="49" eb="51">
      <t>コウソク</t>
    </rPh>
    <rPh sb="54" eb="55">
      <t>ノ</t>
    </rPh>
    <rPh sb="56" eb="57">
      <t>ツ</t>
    </rPh>
    <rPh sb="59" eb="62">
      <t>ケイハンシン</t>
    </rPh>
    <rPh sb="65" eb="68">
      <t>トシブ</t>
    </rPh>
    <rPh sb="69" eb="70">
      <t>ム</t>
    </rPh>
    <rPh sb="75" eb="76">
      <t>ヒ</t>
    </rPh>
    <rPh sb="76" eb="77">
      <t>ナカ</t>
    </rPh>
    <rPh sb="78" eb="79">
      <t>トオ</t>
    </rPh>
    <rPh sb="81" eb="83">
      <t>チュウシャ</t>
    </rPh>
    <rPh sb="98" eb="100">
      <t>チュウシャ</t>
    </rPh>
    <rPh sb="100" eb="101">
      <t>バ</t>
    </rPh>
    <rPh sb="101" eb="103">
      <t>カドウ</t>
    </rPh>
    <rPh sb="103" eb="104">
      <t>リツ</t>
    </rPh>
    <rPh sb="105" eb="106">
      <t>ヒク</t>
    </rPh>
    <rPh sb="107" eb="109">
      <t>スイジュン</t>
    </rPh>
    <rPh sb="115" eb="116">
      <t>サラ</t>
    </rPh>
    <rPh sb="120" eb="121">
      <t>カ</t>
    </rPh>
    <rPh sb="122" eb="124">
      <t>エイキョウ</t>
    </rPh>
    <rPh sb="125" eb="127">
      <t>リヨウ</t>
    </rPh>
    <rPh sb="128" eb="129">
      <t>オ</t>
    </rPh>
    <rPh sb="130" eb="131">
      <t>コ</t>
    </rPh>
    <phoneticPr fontId="5"/>
  </si>
  <si>
    <t>　鉄道高架下のスペースを借地利用した駐車場で、今後の土地購入の予定はありません。一方、自動料金出庫システムの設備更新は、耐久年数等に合わせておこなっていく必要があります。ただし、そのシステム更新を令和元年度に実施したため、暫くは大規模な設備投資の予定はありません。</t>
    <rPh sb="1" eb="3">
      <t>テツドウ</t>
    </rPh>
    <rPh sb="3" eb="5">
      <t>コウカ</t>
    </rPh>
    <rPh sb="5" eb="6">
      <t>シタ</t>
    </rPh>
    <rPh sb="12" eb="14">
      <t>シャクチ</t>
    </rPh>
    <rPh sb="14" eb="16">
      <t>リヨウ</t>
    </rPh>
    <rPh sb="18" eb="20">
      <t>チュウシャ</t>
    </rPh>
    <rPh sb="20" eb="21">
      <t>バ</t>
    </rPh>
    <rPh sb="23" eb="25">
      <t>コンゴ</t>
    </rPh>
    <rPh sb="26" eb="28">
      <t>トチ</t>
    </rPh>
    <rPh sb="28" eb="30">
      <t>コウニュウ</t>
    </rPh>
    <rPh sb="31" eb="33">
      <t>ヨテイ</t>
    </rPh>
    <rPh sb="40" eb="42">
      <t>イッポウ</t>
    </rPh>
    <rPh sb="43" eb="45">
      <t>ジドウ</t>
    </rPh>
    <rPh sb="45" eb="47">
      <t>リョウキン</t>
    </rPh>
    <rPh sb="47" eb="49">
      <t>シュッコ</t>
    </rPh>
    <rPh sb="54" eb="56">
      <t>セツビ</t>
    </rPh>
    <rPh sb="56" eb="58">
      <t>コウシン</t>
    </rPh>
    <rPh sb="60" eb="62">
      <t>タイキュウ</t>
    </rPh>
    <rPh sb="62" eb="64">
      <t>ネンスウ</t>
    </rPh>
    <rPh sb="64" eb="65">
      <t>トウ</t>
    </rPh>
    <rPh sb="66" eb="67">
      <t>ア</t>
    </rPh>
    <rPh sb="77" eb="79">
      <t>ヒツヨウ</t>
    </rPh>
    <rPh sb="95" eb="97">
      <t>コウシン</t>
    </rPh>
    <rPh sb="98" eb="100">
      <t>レイワ</t>
    </rPh>
    <rPh sb="100" eb="101">
      <t>ゲン</t>
    </rPh>
    <rPh sb="101" eb="103">
      <t>ネンド</t>
    </rPh>
    <rPh sb="104" eb="106">
      <t>ジッシ</t>
    </rPh>
    <rPh sb="111" eb="112">
      <t>シバラ</t>
    </rPh>
    <rPh sb="114" eb="117">
      <t>ダイキボ</t>
    </rPh>
    <rPh sb="118" eb="120">
      <t>セツビ</t>
    </rPh>
    <rPh sb="120" eb="122">
      <t>トウシ</t>
    </rPh>
    <rPh sb="123" eb="125">
      <t>ヨテイ</t>
    </rPh>
    <phoneticPr fontId="5"/>
  </si>
  <si>
    <t>　一定の需要があり、JRの利用促進など市の施策の一部を担っているため、公共駐車場としての役割を果たしています。稼働率は低いが、安定した利用があるため、規模縮小は予定していません。
　令和４年度に予定している駐車場料金の変更も踏まえ、一括管理委託などにより効率的かつ健全な駐車場経営を行う必要があります。</t>
    <rPh sb="1" eb="3">
      <t>イッテイ</t>
    </rPh>
    <rPh sb="4" eb="6">
      <t>ジュヨウ</t>
    </rPh>
    <rPh sb="13" eb="15">
      <t>リヨウ</t>
    </rPh>
    <rPh sb="15" eb="17">
      <t>ソクシン</t>
    </rPh>
    <rPh sb="19" eb="20">
      <t>シ</t>
    </rPh>
    <rPh sb="21" eb="23">
      <t>シサク</t>
    </rPh>
    <rPh sb="24" eb="26">
      <t>イチブ</t>
    </rPh>
    <rPh sb="27" eb="28">
      <t>ニナ</t>
    </rPh>
    <rPh sb="35" eb="37">
      <t>コウキョウ</t>
    </rPh>
    <rPh sb="37" eb="39">
      <t>チュウシャ</t>
    </rPh>
    <rPh sb="39" eb="40">
      <t>バ</t>
    </rPh>
    <rPh sb="44" eb="46">
      <t>ヤクワリ</t>
    </rPh>
    <rPh sb="47" eb="48">
      <t>ハ</t>
    </rPh>
    <rPh sb="55" eb="57">
      <t>カドウ</t>
    </rPh>
    <rPh sb="57" eb="58">
      <t>リツ</t>
    </rPh>
    <rPh sb="59" eb="60">
      <t>ヒク</t>
    </rPh>
    <rPh sb="63" eb="65">
      <t>アンテイ</t>
    </rPh>
    <rPh sb="67" eb="69">
      <t>リヨウ</t>
    </rPh>
    <rPh sb="75" eb="77">
      <t>キボ</t>
    </rPh>
    <rPh sb="77" eb="79">
      <t>シュクショウ</t>
    </rPh>
    <rPh sb="80" eb="8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</si>
</sst>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142.4</c:v>
                </c:pt>
                <c:pt idx="1">
                  <c:v>143.4</c:v>
                </c:pt>
                <c:pt idx="2">
                  <c:v>115.2</c:v>
                </c:pt>
                <c:pt idx="3">
                  <c:v>128</c:v>
                </c:pt>
                <c:pt idx="4">
                  <c:v>58.7</c:v>
                </c:pt>
              </c:numCache>
            </c:numRef>
          </c:val>
          <c:extLst>
            <c:ext xmlns:c16="http://schemas.microsoft.com/office/drawing/2014/chart" uri="{C3380CC4-5D6E-409C-BE32-E72D297353CC}">
              <c16:uniqueId val="{00000000-3F9F-4821-9D65-BE52C81FD55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3F9F-4821-9D65-BE52C81FD55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395-4B4B-A73A-18446E283ED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D395-4B4B-A73A-18446E283ED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4E5-4AB6-8E3A-C16A7867833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E5-4AB6-8E3A-C16A7867833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5B0-4427-B4C5-C0E4736F2ED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5B0-4427-B4C5-C0E4736F2ED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25-40D6-8806-5FC084AA927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325-40D6-8806-5FC084AA927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D15-485C-9A3A-9B627287C1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6D15-485C-9A3A-9B627287C1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66.3</c:v>
                </c:pt>
                <c:pt idx="1">
                  <c:v>66.3</c:v>
                </c:pt>
                <c:pt idx="2">
                  <c:v>66.3</c:v>
                </c:pt>
                <c:pt idx="3">
                  <c:v>66.3</c:v>
                </c:pt>
                <c:pt idx="4">
                  <c:v>31.7</c:v>
                </c:pt>
              </c:numCache>
            </c:numRef>
          </c:val>
          <c:extLst>
            <c:ext xmlns:c16="http://schemas.microsoft.com/office/drawing/2014/chart" uri="{C3380CC4-5D6E-409C-BE32-E72D297353CC}">
              <c16:uniqueId val="{00000000-87AF-40C0-93E2-53A2DA5D33A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87AF-40C0-93E2-53A2DA5D33A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-2.6</c:v>
                </c:pt>
                <c:pt idx="1">
                  <c:v>-0.9</c:v>
                </c:pt>
                <c:pt idx="2">
                  <c:v>-1.5</c:v>
                </c:pt>
                <c:pt idx="3">
                  <c:v>4.5</c:v>
                </c:pt>
                <c:pt idx="4">
                  <c:v>-126.1</c:v>
                </c:pt>
              </c:numCache>
            </c:numRef>
          </c:val>
          <c:extLst>
            <c:ext xmlns:c16="http://schemas.microsoft.com/office/drawing/2014/chart" uri="{C3380CC4-5D6E-409C-BE32-E72D297353CC}">
              <c16:uniqueId val="{00000000-9CE1-4F7C-8DA3-6471FA76CB5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9CE1-4F7C-8DA3-6471FA76CB5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5301</c:v>
                </c:pt>
                <c:pt idx="1">
                  <c:v>5463</c:v>
                </c:pt>
                <c:pt idx="2">
                  <c:v>1910</c:v>
                </c:pt>
                <c:pt idx="3">
                  <c:v>3357</c:v>
                </c:pt>
                <c:pt idx="4">
                  <c:v>-4724</c:v>
                </c:pt>
              </c:numCache>
            </c:numRef>
          </c:val>
          <c:extLst>
            <c:ext xmlns:c16="http://schemas.microsoft.com/office/drawing/2014/chart" uri="{C3380CC4-5D6E-409C-BE32-E72D297353CC}">
              <c16:uniqueId val="{00000000-BD24-4196-8160-272FBB67A43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BD24-4196-8160-272FBB67A43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90" zoomScaleNormal="9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京都府舞鶴市　東舞鶴駅駐車場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3481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142.4</v>
      </c>
      <c r="V31" s="110"/>
      <c r="W31" s="110"/>
      <c r="X31" s="110"/>
      <c r="Y31" s="110"/>
      <c r="Z31" s="110"/>
      <c r="AA31" s="110"/>
      <c r="AB31" s="110"/>
      <c r="AC31" s="110"/>
      <c r="AD31" s="110"/>
      <c r="AE31" s="110"/>
      <c r="AF31" s="110"/>
      <c r="AG31" s="110"/>
      <c r="AH31" s="110"/>
      <c r="AI31" s="110"/>
      <c r="AJ31" s="110"/>
      <c r="AK31" s="110"/>
      <c r="AL31" s="110"/>
      <c r="AM31" s="110"/>
      <c r="AN31" s="110">
        <f>データ!Z7</f>
        <v>143.4</v>
      </c>
      <c r="AO31" s="110"/>
      <c r="AP31" s="110"/>
      <c r="AQ31" s="110"/>
      <c r="AR31" s="110"/>
      <c r="AS31" s="110"/>
      <c r="AT31" s="110"/>
      <c r="AU31" s="110"/>
      <c r="AV31" s="110"/>
      <c r="AW31" s="110"/>
      <c r="AX31" s="110"/>
      <c r="AY31" s="110"/>
      <c r="AZ31" s="110"/>
      <c r="BA31" s="110"/>
      <c r="BB31" s="110"/>
      <c r="BC31" s="110"/>
      <c r="BD31" s="110"/>
      <c r="BE31" s="110"/>
      <c r="BF31" s="110"/>
      <c r="BG31" s="110">
        <f>データ!AA7</f>
        <v>115.2</v>
      </c>
      <c r="BH31" s="110"/>
      <c r="BI31" s="110"/>
      <c r="BJ31" s="110"/>
      <c r="BK31" s="110"/>
      <c r="BL31" s="110"/>
      <c r="BM31" s="110"/>
      <c r="BN31" s="110"/>
      <c r="BO31" s="110"/>
      <c r="BP31" s="110"/>
      <c r="BQ31" s="110"/>
      <c r="BR31" s="110"/>
      <c r="BS31" s="110"/>
      <c r="BT31" s="110"/>
      <c r="BU31" s="110"/>
      <c r="BV31" s="110"/>
      <c r="BW31" s="110"/>
      <c r="BX31" s="110"/>
      <c r="BY31" s="110"/>
      <c r="BZ31" s="110">
        <f>データ!AB7</f>
        <v>128</v>
      </c>
      <c r="CA31" s="110"/>
      <c r="CB31" s="110"/>
      <c r="CC31" s="110"/>
      <c r="CD31" s="110"/>
      <c r="CE31" s="110"/>
      <c r="CF31" s="110"/>
      <c r="CG31" s="110"/>
      <c r="CH31" s="110"/>
      <c r="CI31" s="110"/>
      <c r="CJ31" s="110"/>
      <c r="CK31" s="110"/>
      <c r="CL31" s="110"/>
      <c r="CM31" s="110"/>
      <c r="CN31" s="110"/>
      <c r="CO31" s="110"/>
      <c r="CP31" s="110"/>
      <c r="CQ31" s="110"/>
      <c r="CR31" s="110"/>
      <c r="CS31" s="110">
        <f>データ!AC7</f>
        <v>58.7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66.3</v>
      </c>
      <c r="JD31" s="81"/>
      <c r="JE31" s="81"/>
      <c r="JF31" s="81"/>
      <c r="JG31" s="81"/>
      <c r="JH31" s="81"/>
      <c r="JI31" s="81"/>
      <c r="JJ31" s="81"/>
      <c r="JK31" s="81"/>
      <c r="JL31" s="81"/>
      <c r="JM31" s="81"/>
      <c r="JN31" s="81"/>
      <c r="JO31" s="81"/>
      <c r="JP31" s="81"/>
      <c r="JQ31" s="81"/>
      <c r="JR31" s="81"/>
      <c r="JS31" s="81"/>
      <c r="JT31" s="81"/>
      <c r="JU31" s="82"/>
      <c r="JV31" s="80">
        <f>データ!DL7</f>
        <v>66.3</v>
      </c>
      <c r="JW31" s="81"/>
      <c r="JX31" s="81"/>
      <c r="JY31" s="81"/>
      <c r="JZ31" s="81"/>
      <c r="KA31" s="81"/>
      <c r="KB31" s="81"/>
      <c r="KC31" s="81"/>
      <c r="KD31" s="81"/>
      <c r="KE31" s="81"/>
      <c r="KF31" s="81"/>
      <c r="KG31" s="81"/>
      <c r="KH31" s="81"/>
      <c r="KI31" s="81"/>
      <c r="KJ31" s="81"/>
      <c r="KK31" s="81"/>
      <c r="KL31" s="81"/>
      <c r="KM31" s="81"/>
      <c r="KN31" s="82"/>
      <c r="KO31" s="80">
        <f>データ!DM7</f>
        <v>66.3</v>
      </c>
      <c r="KP31" s="81"/>
      <c r="KQ31" s="81"/>
      <c r="KR31" s="81"/>
      <c r="KS31" s="81"/>
      <c r="KT31" s="81"/>
      <c r="KU31" s="81"/>
      <c r="KV31" s="81"/>
      <c r="KW31" s="81"/>
      <c r="KX31" s="81"/>
      <c r="KY31" s="81"/>
      <c r="KZ31" s="81"/>
      <c r="LA31" s="81"/>
      <c r="LB31" s="81"/>
      <c r="LC31" s="81"/>
      <c r="LD31" s="81"/>
      <c r="LE31" s="81"/>
      <c r="LF31" s="81"/>
      <c r="LG31" s="82"/>
      <c r="LH31" s="80">
        <f>データ!DN7</f>
        <v>66.3</v>
      </c>
      <c r="LI31" s="81"/>
      <c r="LJ31" s="81"/>
      <c r="LK31" s="81"/>
      <c r="LL31" s="81"/>
      <c r="LM31" s="81"/>
      <c r="LN31" s="81"/>
      <c r="LO31" s="81"/>
      <c r="LP31" s="81"/>
      <c r="LQ31" s="81"/>
      <c r="LR31" s="81"/>
      <c r="LS31" s="81"/>
      <c r="LT31" s="81"/>
      <c r="LU31" s="81"/>
      <c r="LV31" s="81"/>
      <c r="LW31" s="81"/>
      <c r="LX31" s="81"/>
      <c r="LY31" s="81"/>
      <c r="LZ31" s="82"/>
      <c r="MA31" s="80">
        <f>データ!DO7</f>
        <v>31.7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-2.6</v>
      </c>
      <c r="EM52" s="110"/>
      <c r="EN52" s="110"/>
      <c r="EO52" s="110"/>
      <c r="EP52" s="110"/>
      <c r="EQ52" s="110"/>
      <c r="ER52" s="110"/>
      <c r="ES52" s="110"/>
      <c r="ET52" s="110"/>
      <c r="EU52" s="110"/>
      <c r="EV52" s="110"/>
      <c r="EW52" s="110"/>
      <c r="EX52" s="110"/>
      <c r="EY52" s="110"/>
      <c r="EZ52" s="110"/>
      <c r="FA52" s="110"/>
      <c r="FB52" s="110"/>
      <c r="FC52" s="110"/>
      <c r="FD52" s="110"/>
      <c r="FE52" s="110">
        <f>データ!BG7</f>
        <v>-0.9</v>
      </c>
      <c r="FF52" s="110"/>
      <c r="FG52" s="110"/>
      <c r="FH52" s="110"/>
      <c r="FI52" s="110"/>
      <c r="FJ52" s="110"/>
      <c r="FK52" s="110"/>
      <c r="FL52" s="110"/>
      <c r="FM52" s="110"/>
      <c r="FN52" s="110"/>
      <c r="FO52" s="110"/>
      <c r="FP52" s="110"/>
      <c r="FQ52" s="110"/>
      <c r="FR52" s="110"/>
      <c r="FS52" s="110"/>
      <c r="FT52" s="110"/>
      <c r="FU52" s="110"/>
      <c r="FV52" s="110"/>
      <c r="FW52" s="110"/>
      <c r="FX52" s="110">
        <f>データ!BH7</f>
        <v>-1.5</v>
      </c>
      <c r="FY52" s="110"/>
      <c r="FZ52" s="110"/>
      <c r="GA52" s="110"/>
      <c r="GB52" s="110"/>
      <c r="GC52" s="110"/>
      <c r="GD52" s="110"/>
      <c r="GE52" s="110"/>
      <c r="GF52" s="110"/>
      <c r="GG52" s="110"/>
      <c r="GH52" s="110"/>
      <c r="GI52" s="110"/>
      <c r="GJ52" s="110"/>
      <c r="GK52" s="110"/>
      <c r="GL52" s="110"/>
      <c r="GM52" s="110"/>
      <c r="GN52" s="110"/>
      <c r="GO52" s="110"/>
      <c r="GP52" s="110"/>
      <c r="GQ52" s="110">
        <f>データ!BI7</f>
        <v>4.5</v>
      </c>
      <c r="GR52" s="110"/>
      <c r="GS52" s="110"/>
      <c r="GT52" s="110"/>
      <c r="GU52" s="110"/>
      <c r="GV52" s="110"/>
      <c r="GW52" s="110"/>
      <c r="GX52" s="110"/>
      <c r="GY52" s="110"/>
      <c r="GZ52" s="110"/>
      <c r="HA52" s="110"/>
      <c r="HB52" s="110"/>
      <c r="HC52" s="110"/>
      <c r="HD52" s="110"/>
      <c r="HE52" s="110"/>
      <c r="HF52" s="110"/>
      <c r="HG52" s="110"/>
      <c r="HH52" s="110"/>
      <c r="HI52" s="110"/>
      <c r="HJ52" s="110">
        <f>データ!BJ7</f>
        <v>-126.1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5301</v>
      </c>
      <c r="JD52" s="106"/>
      <c r="JE52" s="106"/>
      <c r="JF52" s="106"/>
      <c r="JG52" s="106"/>
      <c r="JH52" s="106"/>
      <c r="JI52" s="106"/>
      <c r="JJ52" s="106"/>
      <c r="JK52" s="106"/>
      <c r="JL52" s="106"/>
      <c r="JM52" s="106"/>
      <c r="JN52" s="106"/>
      <c r="JO52" s="106"/>
      <c r="JP52" s="106"/>
      <c r="JQ52" s="106"/>
      <c r="JR52" s="106"/>
      <c r="JS52" s="106"/>
      <c r="JT52" s="106"/>
      <c r="JU52" s="106"/>
      <c r="JV52" s="106">
        <f>データ!BR7</f>
        <v>5463</v>
      </c>
      <c r="JW52" s="106"/>
      <c r="JX52" s="106"/>
      <c r="JY52" s="106"/>
      <c r="JZ52" s="106"/>
      <c r="KA52" s="106"/>
      <c r="KB52" s="106"/>
      <c r="KC52" s="106"/>
      <c r="KD52" s="106"/>
      <c r="KE52" s="106"/>
      <c r="KF52" s="106"/>
      <c r="KG52" s="106"/>
      <c r="KH52" s="106"/>
      <c r="KI52" s="106"/>
      <c r="KJ52" s="106"/>
      <c r="KK52" s="106"/>
      <c r="KL52" s="106"/>
      <c r="KM52" s="106"/>
      <c r="KN52" s="106"/>
      <c r="KO52" s="106">
        <f>データ!BS7</f>
        <v>1910</v>
      </c>
      <c r="KP52" s="106"/>
      <c r="KQ52" s="106"/>
      <c r="KR52" s="106"/>
      <c r="KS52" s="106"/>
      <c r="KT52" s="106"/>
      <c r="KU52" s="106"/>
      <c r="KV52" s="106"/>
      <c r="KW52" s="106"/>
      <c r="KX52" s="106"/>
      <c r="KY52" s="106"/>
      <c r="KZ52" s="106"/>
      <c r="LA52" s="106"/>
      <c r="LB52" s="106"/>
      <c r="LC52" s="106"/>
      <c r="LD52" s="106"/>
      <c r="LE52" s="106"/>
      <c r="LF52" s="106"/>
      <c r="LG52" s="106"/>
      <c r="LH52" s="106">
        <f>データ!BT7</f>
        <v>3357</v>
      </c>
      <c r="LI52" s="106"/>
      <c r="LJ52" s="106"/>
      <c r="LK52" s="106"/>
      <c r="LL52" s="106"/>
      <c r="LM52" s="106"/>
      <c r="LN52" s="106"/>
      <c r="LO52" s="106"/>
      <c r="LP52" s="106"/>
      <c r="LQ52" s="106"/>
      <c r="LR52" s="106"/>
      <c r="LS52" s="106"/>
      <c r="LT52" s="106"/>
      <c r="LU52" s="106"/>
      <c r="LV52" s="106"/>
      <c r="LW52" s="106"/>
      <c r="LX52" s="106"/>
      <c r="LY52" s="106"/>
      <c r="LZ52" s="106"/>
      <c r="MA52" s="106">
        <f>データ!BU7</f>
        <v>-4724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130112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3455</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3D6VmMmuaxfXphnL8ayINXQeKeE99k5EszV/5WKfPOzWbRgOzl6PvtSw7YVdu/HNdq+wjFUAo0Q9yYOvjcAu2A==" saltValue="Oqp4iEkdxf67vFPtZ2JhK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101</v>
      </c>
      <c r="AV5" s="59" t="s">
        <v>90</v>
      </c>
      <c r="AW5" s="59" t="s">
        <v>91</v>
      </c>
      <c r="AX5" s="59" t="s">
        <v>102</v>
      </c>
      <c r="AY5" s="59" t="s">
        <v>100</v>
      </c>
      <c r="AZ5" s="59" t="s">
        <v>94</v>
      </c>
      <c r="BA5" s="59" t="s">
        <v>95</v>
      </c>
      <c r="BB5" s="59" t="s">
        <v>96</v>
      </c>
      <c r="BC5" s="59" t="s">
        <v>97</v>
      </c>
      <c r="BD5" s="59" t="s">
        <v>98</v>
      </c>
      <c r="BE5" s="59" t="s">
        <v>99</v>
      </c>
      <c r="BF5" s="59" t="s">
        <v>89</v>
      </c>
      <c r="BG5" s="59" t="s">
        <v>90</v>
      </c>
      <c r="BH5" s="59" t="s">
        <v>91</v>
      </c>
      <c r="BI5" s="59" t="s">
        <v>102</v>
      </c>
      <c r="BJ5" s="59" t="s">
        <v>93</v>
      </c>
      <c r="BK5" s="59" t="s">
        <v>94</v>
      </c>
      <c r="BL5" s="59" t="s">
        <v>95</v>
      </c>
      <c r="BM5" s="59" t="s">
        <v>96</v>
      </c>
      <c r="BN5" s="59" t="s">
        <v>97</v>
      </c>
      <c r="BO5" s="59" t="s">
        <v>98</v>
      </c>
      <c r="BP5" s="59" t="s">
        <v>99</v>
      </c>
      <c r="BQ5" s="59" t="s">
        <v>89</v>
      </c>
      <c r="BR5" s="59" t="s">
        <v>90</v>
      </c>
      <c r="BS5" s="59" t="s">
        <v>91</v>
      </c>
      <c r="BT5" s="59" t="s">
        <v>102</v>
      </c>
      <c r="BU5" s="59" t="s">
        <v>100</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102</v>
      </c>
      <c r="CS5" s="59" t="s">
        <v>93</v>
      </c>
      <c r="CT5" s="59" t="s">
        <v>94</v>
      </c>
      <c r="CU5" s="59" t="s">
        <v>95</v>
      </c>
      <c r="CV5" s="59" t="s">
        <v>96</v>
      </c>
      <c r="CW5" s="59" t="s">
        <v>97</v>
      </c>
      <c r="CX5" s="59" t="s">
        <v>98</v>
      </c>
      <c r="CY5" s="59" t="s">
        <v>99</v>
      </c>
      <c r="CZ5" s="59" t="s">
        <v>89</v>
      </c>
      <c r="DA5" s="59" t="s">
        <v>90</v>
      </c>
      <c r="DB5" s="59" t="s">
        <v>91</v>
      </c>
      <c r="DC5" s="59" t="s">
        <v>102</v>
      </c>
      <c r="DD5" s="59" t="s">
        <v>93</v>
      </c>
      <c r="DE5" s="59" t="s">
        <v>94</v>
      </c>
      <c r="DF5" s="59" t="s">
        <v>95</v>
      </c>
      <c r="DG5" s="59" t="s">
        <v>96</v>
      </c>
      <c r="DH5" s="59" t="s">
        <v>97</v>
      </c>
      <c r="DI5" s="59" t="s">
        <v>98</v>
      </c>
      <c r="DJ5" s="59" t="s">
        <v>35</v>
      </c>
      <c r="DK5" s="59" t="s">
        <v>89</v>
      </c>
      <c r="DL5" s="59" t="s">
        <v>90</v>
      </c>
      <c r="DM5" s="59" t="s">
        <v>91</v>
      </c>
      <c r="DN5" s="59" t="s">
        <v>102</v>
      </c>
      <c r="DO5" s="59" t="s">
        <v>100</v>
      </c>
      <c r="DP5" s="59" t="s">
        <v>94</v>
      </c>
      <c r="DQ5" s="59" t="s">
        <v>95</v>
      </c>
      <c r="DR5" s="59" t="s">
        <v>96</v>
      </c>
      <c r="DS5" s="59" t="s">
        <v>97</v>
      </c>
      <c r="DT5" s="59" t="s">
        <v>98</v>
      </c>
      <c r="DU5" s="59" t="s">
        <v>99</v>
      </c>
    </row>
    <row r="6" spans="1:125" s="66" customFormat="1" x14ac:dyDescent="0.15">
      <c r="A6" s="49" t="s">
        <v>103</v>
      </c>
      <c r="B6" s="60">
        <f>B8</f>
        <v>2020</v>
      </c>
      <c r="C6" s="60">
        <f t="shared" ref="C6:X6" si="1">C8</f>
        <v>262021</v>
      </c>
      <c r="D6" s="60">
        <f t="shared" si="1"/>
        <v>47</v>
      </c>
      <c r="E6" s="60">
        <f t="shared" si="1"/>
        <v>14</v>
      </c>
      <c r="F6" s="60">
        <f t="shared" si="1"/>
        <v>0</v>
      </c>
      <c r="G6" s="60">
        <f t="shared" si="1"/>
        <v>3</v>
      </c>
      <c r="H6" s="60" t="str">
        <f>SUBSTITUTE(H8,"　","")</f>
        <v>京都府舞鶴市</v>
      </c>
      <c r="I6" s="60" t="str">
        <f t="shared" si="1"/>
        <v>東舞鶴駅駐車場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40</v>
      </c>
      <c r="S6" s="62" t="str">
        <f t="shared" si="1"/>
        <v>駅</v>
      </c>
      <c r="T6" s="62" t="str">
        <f t="shared" si="1"/>
        <v>無</v>
      </c>
      <c r="U6" s="63">
        <f t="shared" si="1"/>
        <v>3481</v>
      </c>
      <c r="V6" s="63">
        <f t="shared" si="1"/>
        <v>101</v>
      </c>
      <c r="W6" s="63">
        <f t="shared" si="1"/>
        <v>100</v>
      </c>
      <c r="X6" s="62" t="str">
        <f t="shared" si="1"/>
        <v>無</v>
      </c>
      <c r="Y6" s="64">
        <f>IF(Y8="-",NA(),Y8)</f>
        <v>142.4</v>
      </c>
      <c r="Z6" s="64">
        <f t="shared" ref="Z6:AH6" si="2">IF(Z8="-",NA(),Z8)</f>
        <v>143.4</v>
      </c>
      <c r="AA6" s="64">
        <f t="shared" si="2"/>
        <v>115.2</v>
      </c>
      <c r="AB6" s="64">
        <f t="shared" si="2"/>
        <v>128</v>
      </c>
      <c r="AC6" s="64">
        <f t="shared" si="2"/>
        <v>58.7</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-2.6</v>
      </c>
      <c r="BG6" s="64">
        <f t="shared" ref="BG6:BO6" si="5">IF(BG8="-",NA(),BG8)</f>
        <v>-0.9</v>
      </c>
      <c r="BH6" s="64">
        <f t="shared" si="5"/>
        <v>-1.5</v>
      </c>
      <c r="BI6" s="64">
        <f t="shared" si="5"/>
        <v>4.5</v>
      </c>
      <c r="BJ6" s="64">
        <f t="shared" si="5"/>
        <v>-126.1</v>
      </c>
      <c r="BK6" s="64">
        <f t="shared" si="5"/>
        <v>34.700000000000003</v>
      </c>
      <c r="BL6" s="64">
        <f t="shared" si="5"/>
        <v>39.6</v>
      </c>
      <c r="BM6" s="64">
        <f t="shared" si="5"/>
        <v>29</v>
      </c>
      <c r="BN6" s="64">
        <f t="shared" si="5"/>
        <v>32.9</v>
      </c>
      <c r="BO6" s="64">
        <f t="shared" si="5"/>
        <v>-121.8</v>
      </c>
      <c r="BP6" s="61" t="str">
        <f>IF(BP8="-","",IF(BP8="-","【-】","【"&amp;SUBSTITUTE(TEXT(BP8,"#,##0.0"),"-","△")&amp;"】"))</f>
        <v>【△65.9】</v>
      </c>
      <c r="BQ6" s="65">
        <f>IF(BQ8="-",NA(),BQ8)</f>
        <v>5301</v>
      </c>
      <c r="BR6" s="65">
        <f t="shared" ref="BR6:BZ6" si="6">IF(BR8="-",NA(),BR8)</f>
        <v>5463</v>
      </c>
      <c r="BS6" s="65">
        <f t="shared" si="6"/>
        <v>1910</v>
      </c>
      <c r="BT6" s="65">
        <f t="shared" si="6"/>
        <v>3357</v>
      </c>
      <c r="BU6" s="65">
        <f t="shared" si="6"/>
        <v>-4724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104</v>
      </c>
      <c r="CM6" s="63">
        <f t="shared" ref="CM6:CN6" si="7">CM8</f>
        <v>130112</v>
      </c>
      <c r="CN6" s="63">
        <f t="shared" si="7"/>
        <v>3455</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66.3</v>
      </c>
      <c r="DL6" s="64">
        <f t="shared" ref="DL6:DT6" si="9">IF(DL8="-",NA(),DL8)</f>
        <v>66.3</v>
      </c>
      <c r="DM6" s="64">
        <f t="shared" si="9"/>
        <v>66.3</v>
      </c>
      <c r="DN6" s="64">
        <f t="shared" si="9"/>
        <v>66.3</v>
      </c>
      <c r="DO6" s="64">
        <f t="shared" si="9"/>
        <v>31.7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105</v>
      </c>
      <c r="B7" s="60">
        <f t="shared" ref="B7:X7" si="10">B8</f>
        <v>2020</v>
      </c>
      <c r="C7" s="60">
        <f t="shared" si="10"/>
        <v>262021</v>
      </c>
      <c r="D7" s="60">
        <f t="shared" si="10"/>
        <v>47</v>
      </c>
      <c r="E7" s="60">
        <f t="shared" si="10"/>
        <v>14</v>
      </c>
      <c r="F7" s="60">
        <f t="shared" si="10"/>
        <v>0</v>
      </c>
      <c r="G7" s="60">
        <f t="shared" si="10"/>
        <v>3</v>
      </c>
      <c r="H7" s="60" t="str">
        <f t="shared" si="10"/>
        <v>京都府　舞鶴市</v>
      </c>
      <c r="I7" s="60" t="str">
        <f t="shared" si="10"/>
        <v>東舞鶴駅駐車場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40</v>
      </c>
      <c r="S7" s="62" t="str">
        <f t="shared" si="10"/>
        <v>駅</v>
      </c>
      <c r="T7" s="62" t="str">
        <f t="shared" si="10"/>
        <v>無</v>
      </c>
      <c r="U7" s="63">
        <f t="shared" si="10"/>
        <v>3481</v>
      </c>
      <c r="V7" s="63">
        <f t="shared" si="10"/>
        <v>101</v>
      </c>
      <c r="W7" s="63">
        <f t="shared" si="10"/>
        <v>100</v>
      </c>
      <c r="X7" s="62" t="str">
        <f t="shared" si="10"/>
        <v>無</v>
      </c>
      <c r="Y7" s="64">
        <f>Y8</f>
        <v>142.4</v>
      </c>
      <c r="Z7" s="64">
        <f t="shared" ref="Z7:AH7" si="11">Z8</f>
        <v>143.4</v>
      </c>
      <c r="AA7" s="64">
        <f t="shared" si="11"/>
        <v>115.2</v>
      </c>
      <c r="AB7" s="64">
        <f t="shared" si="11"/>
        <v>128</v>
      </c>
      <c r="AC7" s="64">
        <f t="shared" si="11"/>
        <v>58.7</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-2.6</v>
      </c>
      <c r="BG7" s="64">
        <f t="shared" ref="BG7:BO7" si="14">BG8</f>
        <v>-0.9</v>
      </c>
      <c r="BH7" s="64">
        <f t="shared" si="14"/>
        <v>-1.5</v>
      </c>
      <c r="BI7" s="64">
        <f t="shared" si="14"/>
        <v>4.5</v>
      </c>
      <c r="BJ7" s="64">
        <f t="shared" si="14"/>
        <v>-126.1</v>
      </c>
      <c r="BK7" s="64">
        <f t="shared" si="14"/>
        <v>34.700000000000003</v>
      </c>
      <c r="BL7" s="64">
        <f t="shared" si="14"/>
        <v>39.6</v>
      </c>
      <c r="BM7" s="64">
        <f t="shared" si="14"/>
        <v>29</v>
      </c>
      <c r="BN7" s="64">
        <f t="shared" si="14"/>
        <v>32.9</v>
      </c>
      <c r="BO7" s="64">
        <f t="shared" si="14"/>
        <v>-121.8</v>
      </c>
      <c r="BP7" s="61"/>
      <c r="BQ7" s="65">
        <f>BQ8</f>
        <v>5301</v>
      </c>
      <c r="BR7" s="65">
        <f t="shared" ref="BR7:BZ7" si="15">BR8</f>
        <v>5463</v>
      </c>
      <c r="BS7" s="65">
        <f t="shared" si="15"/>
        <v>1910</v>
      </c>
      <c r="BT7" s="65">
        <f t="shared" si="15"/>
        <v>3357</v>
      </c>
      <c r="BU7" s="65">
        <f t="shared" si="15"/>
        <v>-4724</v>
      </c>
      <c r="BV7" s="65">
        <f t="shared" si="15"/>
        <v>7123</v>
      </c>
      <c r="BW7" s="65">
        <f t="shared" si="15"/>
        <v>8017</v>
      </c>
      <c r="BX7" s="65">
        <f t="shared" si="15"/>
        <v>8137</v>
      </c>
      <c r="BY7" s="65">
        <f t="shared" si="15"/>
        <v>8005</v>
      </c>
      <c r="BZ7" s="65">
        <f t="shared" si="15"/>
        <v>2698</v>
      </c>
      <c r="CA7" s="63"/>
      <c r="CB7" s="64" t="s">
        <v>106</v>
      </c>
      <c r="CC7" s="64" t="s">
        <v>106</v>
      </c>
      <c r="CD7" s="64" t="s">
        <v>106</v>
      </c>
      <c r="CE7" s="64" t="s">
        <v>106</v>
      </c>
      <c r="CF7" s="64" t="s">
        <v>106</v>
      </c>
      <c r="CG7" s="64" t="s">
        <v>106</v>
      </c>
      <c r="CH7" s="64" t="s">
        <v>106</v>
      </c>
      <c r="CI7" s="64" t="s">
        <v>106</v>
      </c>
      <c r="CJ7" s="64" t="s">
        <v>106</v>
      </c>
      <c r="CK7" s="64" t="s">
        <v>104</v>
      </c>
      <c r="CL7" s="61"/>
      <c r="CM7" s="63">
        <f>CM8</f>
        <v>130112</v>
      </c>
      <c r="CN7" s="63">
        <f>CN8</f>
        <v>3455</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66.3</v>
      </c>
      <c r="DL7" s="64">
        <f t="shared" ref="DL7:DT7" si="17">DL8</f>
        <v>66.3</v>
      </c>
      <c r="DM7" s="64">
        <f t="shared" si="17"/>
        <v>66.3</v>
      </c>
      <c r="DN7" s="64">
        <f t="shared" si="17"/>
        <v>66.3</v>
      </c>
      <c r="DO7" s="64">
        <f t="shared" si="17"/>
        <v>31.7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262021</v>
      </c>
      <c r="D8" s="67">
        <v>47</v>
      </c>
      <c r="E8" s="67">
        <v>14</v>
      </c>
      <c r="F8" s="67">
        <v>0</v>
      </c>
      <c r="G8" s="67">
        <v>3</v>
      </c>
      <c r="H8" s="67" t="s">
        <v>107</v>
      </c>
      <c r="I8" s="67" t="s">
        <v>108</v>
      </c>
      <c r="J8" s="67" t="s">
        <v>109</v>
      </c>
      <c r="K8" s="67" t="s">
        <v>110</v>
      </c>
      <c r="L8" s="67" t="s">
        <v>111</v>
      </c>
      <c r="M8" s="67" t="s">
        <v>112</v>
      </c>
      <c r="N8" s="67" t="s">
        <v>113</v>
      </c>
      <c r="O8" s="68" t="s">
        <v>114</v>
      </c>
      <c r="P8" s="69" t="s">
        <v>115</v>
      </c>
      <c r="Q8" s="69" t="s">
        <v>116</v>
      </c>
      <c r="R8" s="70">
        <v>40</v>
      </c>
      <c r="S8" s="69" t="s">
        <v>117</v>
      </c>
      <c r="T8" s="69" t="s">
        <v>118</v>
      </c>
      <c r="U8" s="70">
        <v>3481</v>
      </c>
      <c r="V8" s="70">
        <v>101</v>
      </c>
      <c r="W8" s="70">
        <v>100</v>
      </c>
      <c r="X8" s="69" t="s">
        <v>118</v>
      </c>
      <c r="Y8" s="71">
        <v>142.4</v>
      </c>
      <c r="Z8" s="71">
        <v>143.4</v>
      </c>
      <c r="AA8" s="71">
        <v>115.2</v>
      </c>
      <c r="AB8" s="71">
        <v>128</v>
      </c>
      <c r="AC8" s="71">
        <v>58.7</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-2.6</v>
      </c>
      <c r="BG8" s="71">
        <v>-0.9</v>
      </c>
      <c r="BH8" s="71">
        <v>-1.5</v>
      </c>
      <c r="BI8" s="71">
        <v>4.5</v>
      </c>
      <c r="BJ8" s="71">
        <v>-126.1</v>
      </c>
      <c r="BK8" s="71">
        <v>34.700000000000003</v>
      </c>
      <c r="BL8" s="71">
        <v>39.6</v>
      </c>
      <c r="BM8" s="71">
        <v>29</v>
      </c>
      <c r="BN8" s="71">
        <v>32.9</v>
      </c>
      <c r="BO8" s="71">
        <v>-121.8</v>
      </c>
      <c r="BP8" s="68">
        <v>-65.900000000000006</v>
      </c>
      <c r="BQ8" s="72">
        <v>5301</v>
      </c>
      <c r="BR8" s="72">
        <v>5463</v>
      </c>
      <c r="BS8" s="72">
        <v>1910</v>
      </c>
      <c r="BT8" s="73">
        <v>3357</v>
      </c>
      <c r="BU8" s="73">
        <v>-4724</v>
      </c>
      <c r="BV8" s="72">
        <v>7123</v>
      </c>
      <c r="BW8" s="72">
        <v>8017</v>
      </c>
      <c r="BX8" s="72">
        <v>8137</v>
      </c>
      <c r="BY8" s="72">
        <v>8005</v>
      </c>
      <c r="BZ8" s="72">
        <v>2698</v>
      </c>
      <c r="CA8" s="70">
        <v>3932</v>
      </c>
      <c r="CB8" s="71" t="s">
        <v>111</v>
      </c>
      <c r="CC8" s="71" t="s">
        <v>111</v>
      </c>
      <c r="CD8" s="71" t="s">
        <v>111</v>
      </c>
      <c r="CE8" s="71" t="s">
        <v>111</v>
      </c>
      <c r="CF8" s="71" t="s">
        <v>111</v>
      </c>
      <c r="CG8" s="71" t="s">
        <v>111</v>
      </c>
      <c r="CH8" s="71" t="s">
        <v>111</v>
      </c>
      <c r="CI8" s="71" t="s">
        <v>111</v>
      </c>
      <c r="CJ8" s="71" t="s">
        <v>111</v>
      </c>
      <c r="CK8" s="71" t="s">
        <v>111</v>
      </c>
      <c r="CL8" s="68" t="s">
        <v>111</v>
      </c>
      <c r="CM8" s="70">
        <v>130112</v>
      </c>
      <c r="CN8" s="70">
        <v>3455</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62.8</v>
      </c>
      <c r="DF8" s="71">
        <v>62.3</v>
      </c>
      <c r="DG8" s="71">
        <v>87.9</v>
      </c>
      <c r="DH8" s="71">
        <v>56.3</v>
      </c>
      <c r="DI8" s="71">
        <v>70.3</v>
      </c>
      <c r="DJ8" s="68">
        <v>183.4</v>
      </c>
      <c r="DK8" s="71">
        <v>66.3</v>
      </c>
      <c r="DL8" s="71">
        <v>66.3</v>
      </c>
      <c r="DM8" s="71">
        <v>66.3</v>
      </c>
      <c r="DN8" s="71">
        <v>66.3</v>
      </c>
      <c r="DO8" s="71">
        <v>31.7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優紀</dc:creator>
  <cp:lastModifiedBy>久芝　正成</cp:lastModifiedBy>
  <dcterms:created xsi:type="dcterms:W3CDTF">2022-02-24T08:25:09Z</dcterms:created>
  <dcterms:modified xsi:type="dcterms:W3CDTF">2022-02-25T06:18:19Z</dcterms:modified>
</cp:coreProperties>
</file>