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3FA5F6C6-BD11-41E7-952A-54F5EF3BA0B8}" xr6:coauthVersionLast="36" xr6:coauthVersionMax="36" xr10:uidLastSave="{00000000-0000-0000-0000-000000000000}"/>
  <workbookProtection workbookAlgorithmName="SHA-512" workbookHashValue="bBISSiH7yG8ukxCASSOu5KMZgl32m2vCKbEK62ZS9CMSrZDkIZ7Chh6msM0HwNBf853q//+xZB/X8YRY1j+MAA==" workbookSaltValue="WxhQJa4+6FQqMcHQtsRwdg=="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AT8" i="4" s="1"/>
  <c r="S6" i="5"/>
  <c r="AL8" i="4" s="1"/>
  <c r="R6" i="5"/>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D10" i="4"/>
  <c r="W10" i="4"/>
  <c r="P10" i="4"/>
  <c r="B10" i="4"/>
  <c r="BB8" i="4"/>
  <c r="B8" i="4"/>
  <c r="B6" i="4"/>
</calcChain>
</file>

<file path=xl/sharedStrings.xml><?xml version="1.0" encoding="utf-8"?>
<sst xmlns="http://schemas.openxmlformats.org/spreadsheetml/2006/main" count="275" uniqueCount="116">
  <si>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</si>
  <si>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</si>
  <si>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</si>
  <si>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</si>
  <si>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</si>
  <si>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</si>
  <si>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</si>
  <si>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</si>
  <si>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</si>
  <si>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</si>
  <si>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</si>
  <si>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</si>
  <si>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</si>
  <si>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</si>
  <si>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</si>
  <si>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</si>
  <si>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</si>
  <si>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</si>
  <si>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</si>
  <si>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</si>
  <si>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</si>
  <si>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</si>
  <si>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</si>
  <si>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</si>
  <si>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</si>
  <si>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</si>
  <si>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</si>
  <si>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</si>
  <si>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</si>
  <si>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</si>
  <si>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</si>
  <si>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</si>
  <si>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</si>
  <si>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</si>
  <si>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</si>
  <si>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</si>
  <si>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</si>
  <si>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</si>
  <si>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</si>
  <si>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</si>
  <si>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</si>
  <si>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</si>
  <si>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</si>
  <si>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</si>
  <si>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</si>
  <si>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</si>
  <si>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</si>
  <si>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</si>
  <si>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</si>
  <si>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</si>
  <si>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</si>
  <si>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</si>
  <si>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</si>
  <si>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</si>
  <si>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</si>
  <si>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</si>
  <si>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</si>
  <si>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</si>
  <si>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</si>
  <si>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</si>
  <si>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</si>
  <si>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</si>
  <si>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</si>
  <si>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</si>
  <si>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</si>
  <si>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</si>
  <si>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</si>
  <si>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</si>
  <si>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</si>
  <si>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</si>
  <si>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</si>
  <si>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</si>
  <si>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</si>
  <si>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</si>
  <si>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</si>
  <si>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</si>
  <si>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</si>
  <si>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</si>
  <si>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</si>
  <si>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</si>
  <si>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</si>
  <si>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</si>
  <si>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</si>
  <si>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</si>
  <si>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</si>
  <si>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</si>
  <si>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</si>
  <si>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</si>
  <si>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</si>
  <si>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</si>
  <si>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</si>
  <si>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</si>
  <si>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</si>
  <si>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</si>
  <si>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</si>
  <si>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</si>
  <si>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</si>
  <si>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</si>
  <si>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</si>
  <si>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</si>
  <si>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</si>
  <si>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</si>
  <si>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</si>
  <si>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</si>
  <si>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</si>
  <si>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</si>
  <si>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</si>
  <si>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</si>
  <si>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</si>
  <si>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</si>
  <si>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</si>
  <si>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</si>
  <si>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</si>
  <si>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法適用後３年しか経過しておらず、①有形固定資産減価償却率は低い状況です。また、管渠については、法定耐用年数を超過したものがわずかであることから、②管渠老朽化率は低い状況であり、老朽管渠の更新が少ないことから、③管渠改善化率は低い状態となっています。</t>
    <rPh sb="96" eb="97">
      <t>スク</t>
    </rPh>
    <rPh sb="112" eb="113">
      <t>ヒク</t>
    </rPh>
    <rPh sb="114" eb="116">
      <t>ジョウタイ</t>
    </rPh>
    <phoneticPr fontId="4"/>
  </si>
  <si>
    <t>　本市の下水道事業は、昭和35年に事業着手してから約60年が経過し、水洗化普及事業は令和2年度に概成しました。今後は、合併処理浄化槽等により水洗化を推進するとともに、ストックマネジメント計画に基づき、施設更新を実施していくことが必要となっています。しかしながら、人口減少等により、使用料収入は減少傾向にあると見込まれ、大変厳しい経営状況にあることから、令和2年度から10カ年の中期経営計画である経営戦略を基本に、状況の変化にも対応し、経費の節減を図りつつ、更新投資等を着実に実施することにより、持続可能で安定的な経営に努めます。</t>
    <rPh sb="1" eb="3">
      <t>ホンシ</t>
    </rPh>
    <rPh sb="4" eb="7">
      <t>ゲスイドウ</t>
    </rPh>
    <rPh sb="7" eb="9">
      <t>ジギョウ</t>
    </rPh>
    <rPh sb="11" eb="13">
      <t>ショウワ</t>
    </rPh>
    <rPh sb="15" eb="16">
      <t>ネン</t>
    </rPh>
    <rPh sb="17" eb="19">
      <t>ジギョウ</t>
    </rPh>
    <rPh sb="19" eb="21">
      <t>チャクシュ</t>
    </rPh>
    <rPh sb="25" eb="26">
      <t>ヤク</t>
    </rPh>
    <rPh sb="28" eb="29">
      <t>ネン</t>
    </rPh>
    <rPh sb="30" eb="32">
      <t>ケイカ</t>
    </rPh>
    <rPh sb="34" eb="37">
      <t>スイセンカ</t>
    </rPh>
    <rPh sb="37" eb="39">
      <t>フキュウ</t>
    </rPh>
    <rPh sb="39" eb="41">
      <t>ジギョウ</t>
    </rPh>
    <rPh sb="42" eb="44">
      <t>レイワ</t>
    </rPh>
    <rPh sb="45" eb="47">
      <t>ネンド</t>
    </rPh>
    <rPh sb="48" eb="49">
      <t>オオム</t>
    </rPh>
    <rPh sb="49" eb="50">
      <t>セイ</t>
    </rPh>
    <rPh sb="55" eb="57">
      <t>コンゴ</t>
    </rPh>
    <rPh sb="59" eb="61">
      <t>ガッペイ</t>
    </rPh>
    <rPh sb="61" eb="63">
      <t>ショリ</t>
    </rPh>
    <rPh sb="63" eb="66">
      <t>ジョウカソウ</t>
    </rPh>
    <rPh sb="66" eb="67">
      <t>トウ</t>
    </rPh>
    <rPh sb="70" eb="73">
      <t>スイセンカ</t>
    </rPh>
    <rPh sb="74" eb="76">
      <t>スイシン</t>
    </rPh>
    <rPh sb="93" eb="95">
      <t>ケイカク</t>
    </rPh>
    <rPh sb="96" eb="97">
      <t>モト</t>
    </rPh>
    <rPh sb="100" eb="102">
      <t>シセツ</t>
    </rPh>
    <rPh sb="102" eb="104">
      <t>コウシン</t>
    </rPh>
    <rPh sb="105" eb="107">
      <t>ジッシ</t>
    </rPh>
    <rPh sb="114" eb="116">
      <t>ヒツヨウ</t>
    </rPh>
    <rPh sb="131" eb="133">
      <t>ジンコウ</t>
    </rPh>
    <rPh sb="133" eb="135">
      <t>ゲンショウ</t>
    </rPh>
    <rPh sb="135" eb="136">
      <t>トウ</t>
    </rPh>
    <rPh sb="140" eb="143">
      <t>シヨウリョウ</t>
    </rPh>
    <rPh sb="143" eb="145">
      <t>シュウニュウ</t>
    </rPh>
    <rPh sb="146" eb="148">
      <t>ゲンショウ</t>
    </rPh>
    <rPh sb="148" eb="150">
      <t>ケイコウ</t>
    </rPh>
    <rPh sb="154" eb="156">
      <t>ミコ</t>
    </rPh>
    <rPh sb="159" eb="161">
      <t>タイヘン</t>
    </rPh>
    <rPh sb="161" eb="162">
      <t>キビ</t>
    </rPh>
    <rPh sb="164" eb="166">
      <t>ケイエイ</t>
    </rPh>
    <rPh sb="166" eb="168">
      <t>ジョウキョウ</t>
    </rPh>
    <rPh sb="176" eb="178">
      <t>レイワ</t>
    </rPh>
    <rPh sb="179" eb="180">
      <t>ネン</t>
    </rPh>
    <rPh sb="180" eb="181">
      <t>ド</t>
    </rPh>
    <rPh sb="186" eb="187">
      <t>ネン</t>
    </rPh>
    <rPh sb="188" eb="190">
      <t>チュウキ</t>
    </rPh>
    <rPh sb="190" eb="192">
      <t>ケイエイ</t>
    </rPh>
    <rPh sb="192" eb="194">
      <t>ケイカク</t>
    </rPh>
    <rPh sb="197" eb="199">
      <t>ケイエイ</t>
    </rPh>
    <rPh sb="199" eb="201">
      <t>センリャク</t>
    </rPh>
    <rPh sb="202" eb="204">
      <t>キホン</t>
    </rPh>
    <rPh sb="206" eb="208">
      <t>ジョウキョウ</t>
    </rPh>
    <rPh sb="209" eb="211">
      <t>ヘンカ</t>
    </rPh>
    <rPh sb="213" eb="215">
      <t>タイオウ</t>
    </rPh>
    <rPh sb="217" eb="219">
      <t>ケイヒ</t>
    </rPh>
    <rPh sb="220" eb="222">
      <t>セツゲン</t>
    </rPh>
    <rPh sb="223" eb="224">
      <t>ハカ</t>
    </rPh>
    <rPh sb="228" eb="230">
      <t>コウシン</t>
    </rPh>
    <rPh sb="230" eb="232">
      <t>トウシ</t>
    </rPh>
    <rPh sb="232" eb="233">
      <t>トウ</t>
    </rPh>
    <rPh sb="234" eb="236">
      <t>チャクジツ</t>
    </rPh>
    <rPh sb="237" eb="239">
      <t>ジッシ</t>
    </rPh>
    <rPh sb="247" eb="249">
      <t>ジゾク</t>
    </rPh>
    <rPh sb="249" eb="251">
      <t>カノウ</t>
    </rPh>
    <rPh sb="252" eb="255">
      <t>アンテイテキ</t>
    </rPh>
    <rPh sb="256" eb="258">
      <t>ケイエイ</t>
    </rPh>
    <rPh sb="259" eb="260">
      <t>ツト</t>
    </rPh>
    <phoneticPr fontId="5"/>
  </si>
  <si>
    <t>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公共下水道については、⑥汚水処理原価、⑦施設利用率、⑧水洗化率は、類似団体平均を若干下回っていますが、ほぼ同程度の数値であり、前年度との比較では、わずかではありますが、改善しています。また、令和2年度に下水道使用料を平均10.6％増となる改定を行ったことにより、収入が増加し、⑤経費回収率が向上し、平均値を若干上回っています。
　③流動比率については、翌年度の企業債償還額がピークとなることから、昨年度を下回り低い状況が続いています。
　④企業債残高対事業規模比率については、令和元年度に一般会計負担額の算出方法を法適用企業のものに訂正をした結果、類似団体に比べて非常に高い数値となっています。借入額の調整等により企業債残高の削減に努めていきます。</t>
    <rPh sb="247" eb="249">
      <t>カイゼン</t>
    </rPh>
    <rPh sb="258" eb="260">
      <t>レイワ</t>
    </rPh>
    <rPh sb="261" eb="263">
      <t>ネンド</t>
    </rPh>
    <rPh sb="264" eb="267">
      <t>ゲスイドウ</t>
    </rPh>
    <rPh sb="267" eb="270">
      <t>シヨウリョウ</t>
    </rPh>
    <rPh sb="271" eb="273">
      <t>ヘイキン</t>
    </rPh>
    <rPh sb="278" eb="279">
      <t>ゾウ</t>
    </rPh>
    <rPh sb="282" eb="284">
      <t>カイテイ</t>
    </rPh>
    <rPh sb="285" eb="286">
      <t>オコナ</t>
    </rPh>
    <rPh sb="294" eb="296">
      <t>シュウニュウ</t>
    </rPh>
    <rPh sb="297" eb="299">
      <t>ゾウカ</t>
    </rPh>
    <rPh sb="302" eb="304">
      <t>ケイヒ</t>
    </rPh>
    <rPh sb="304" eb="306">
      <t>カイシュウ</t>
    </rPh>
    <rPh sb="306" eb="307">
      <t>リツ</t>
    </rPh>
    <rPh sb="308" eb="310">
      <t>コウジョウ</t>
    </rPh>
    <rPh sb="312" eb="314">
      <t>ヘイキン</t>
    </rPh>
    <rPh sb="314" eb="315">
      <t>チ</t>
    </rPh>
    <rPh sb="316" eb="318">
      <t>ジャッカン</t>
    </rPh>
    <rPh sb="318" eb="320">
      <t>ウワマワ</t>
    </rPh>
    <rPh sb="361" eb="363">
      <t>サクネン</t>
    </rPh>
    <rPh sb="363" eb="364">
      <t>ド</t>
    </rPh>
    <rPh sb="365" eb="367">
      <t>シタマワ</t>
    </rPh>
    <rPh sb="373" eb="374">
      <t>ツヅ</t>
    </rPh>
    <rPh sb="401" eb="403">
      <t>レイワ</t>
    </rPh>
    <rPh sb="403" eb="405">
      <t>ガンネン</t>
    </rPh>
    <rPh sb="405" eb="406">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</si>
</sst>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c:v>0.04</c:v>
                </c:pt>
              </c:numCache>
            </c:numRef>
          </c:val>
          <c:extLst>
            <c:ext xmlns:c16="http://schemas.microsoft.com/office/drawing/2014/chart" uri="{C3380CC4-5D6E-409C-BE32-E72D297353CC}">
              <c16:uniqueId val="{00000000-956F-4D1C-A25A-95E585E6CE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0.09</c:v>
                </c:pt>
              </c:numCache>
            </c:numRef>
          </c:val>
          <c:smooth val="0"/>
          <c:extLst>
            <c:ext xmlns:c16="http://schemas.microsoft.com/office/drawing/2014/chart" uri="{C3380CC4-5D6E-409C-BE32-E72D297353CC}">
              <c16:uniqueId val="{00000001-956F-4D1C-A25A-95E585E6CE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63.69</c:v>
                </c:pt>
                <c:pt idx="3">
                  <c:v>60.9</c:v>
                </c:pt>
                <c:pt idx="4">
                  <c:v>63.58</c:v>
                </c:pt>
              </c:numCache>
            </c:numRef>
          </c:val>
          <c:extLst>
            <c:ext xmlns:c16="http://schemas.microsoft.com/office/drawing/2014/chart" uri="{C3380CC4-5D6E-409C-BE32-E72D297353CC}">
              <c16:uniqueId val="{00000000-5D12-4335-953F-82F2C0DA0E4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65.040000000000006</c:v>
                </c:pt>
                <c:pt idx="3">
                  <c:v>68.31</c:v>
                </c:pt>
                <c:pt idx="4">
                  <c:v>65.28</c:v>
                </c:pt>
              </c:numCache>
            </c:numRef>
          </c:val>
          <c:smooth val="0"/>
          <c:extLst>
            <c:ext xmlns:c16="http://schemas.microsoft.com/office/drawing/2014/chart" uri="{C3380CC4-5D6E-409C-BE32-E72D297353CC}">
              <c16:uniqueId val="{00000001-5D12-4335-953F-82F2C0DA0E4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89.96</c:v>
                </c:pt>
                <c:pt idx="3">
                  <c:v>91.71</c:v>
                </c:pt>
                <c:pt idx="4">
                  <c:v>92.42</c:v>
                </c:pt>
              </c:numCache>
            </c:numRef>
          </c:val>
          <c:extLst>
            <c:ext xmlns:c16="http://schemas.microsoft.com/office/drawing/2014/chart" uri="{C3380CC4-5D6E-409C-BE32-E72D297353CC}">
              <c16:uniqueId val="{00000000-5704-4C4A-B742-F31EA3317C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92.55</c:v>
                </c:pt>
                <c:pt idx="3">
                  <c:v>92.62</c:v>
                </c:pt>
                <c:pt idx="4">
                  <c:v>92.72</c:v>
                </c:pt>
              </c:numCache>
            </c:numRef>
          </c:val>
          <c:smooth val="0"/>
          <c:extLst>
            <c:ext xmlns:c16="http://schemas.microsoft.com/office/drawing/2014/chart" uri="{C3380CC4-5D6E-409C-BE32-E72D297353CC}">
              <c16:uniqueId val="{00000001-5704-4C4A-B742-F31EA3317C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101.09</c:v>
                </c:pt>
                <c:pt idx="3">
                  <c:v>101.67</c:v>
                </c:pt>
                <c:pt idx="4">
                  <c:v>104.44</c:v>
                </c:pt>
              </c:numCache>
            </c:numRef>
          </c:val>
          <c:extLst>
            <c:ext xmlns:c16="http://schemas.microsoft.com/office/drawing/2014/chart" uri="{C3380CC4-5D6E-409C-BE32-E72D297353CC}">
              <c16:uniqueId val="{00000000-57BF-41EA-8D25-FF5211C4BE9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c:v>
                </c:pt>
                <c:pt idx="3">
                  <c:v>106.99</c:v>
                </c:pt>
                <c:pt idx="4">
                  <c:v>107.85</c:v>
                </c:pt>
              </c:numCache>
            </c:numRef>
          </c:val>
          <c:smooth val="0"/>
          <c:extLst>
            <c:ext xmlns:c16="http://schemas.microsoft.com/office/drawing/2014/chart" uri="{C3380CC4-5D6E-409C-BE32-E72D297353CC}">
              <c16:uniqueId val="{00000001-57BF-41EA-8D25-FF5211C4BE9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4.4800000000000004</c:v>
                </c:pt>
                <c:pt idx="3">
                  <c:v>8.0399999999999991</c:v>
                </c:pt>
                <c:pt idx="4">
                  <c:v>11.52</c:v>
                </c:pt>
              </c:numCache>
            </c:numRef>
          </c:val>
          <c:extLst>
            <c:ext xmlns:c16="http://schemas.microsoft.com/office/drawing/2014/chart" uri="{C3380CC4-5D6E-409C-BE32-E72D297353CC}">
              <c16:uniqueId val="{00000000-3DEB-41B2-ACF0-77DC30C3DD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26.13</c:v>
                </c:pt>
                <c:pt idx="3">
                  <c:v>26.36</c:v>
                </c:pt>
                <c:pt idx="4">
                  <c:v>23.79</c:v>
                </c:pt>
              </c:numCache>
            </c:numRef>
          </c:val>
          <c:smooth val="0"/>
          <c:extLst>
            <c:ext xmlns:c16="http://schemas.microsoft.com/office/drawing/2014/chart" uri="{C3380CC4-5D6E-409C-BE32-E72D297353CC}">
              <c16:uniqueId val="{00000001-3DEB-41B2-ACF0-77DC30C3DD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0.63</c:v>
                </c:pt>
                <c:pt idx="3">
                  <c:v>0.84</c:v>
                </c:pt>
                <c:pt idx="4">
                  <c:v>0.99</c:v>
                </c:pt>
              </c:numCache>
            </c:numRef>
          </c:val>
          <c:extLst>
            <c:ext xmlns:c16="http://schemas.microsoft.com/office/drawing/2014/chart" uri="{C3380CC4-5D6E-409C-BE32-E72D297353CC}">
              <c16:uniqueId val="{00000000-C96D-4630-A781-56C2BD0A21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1.03</c:v>
                </c:pt>
                <c:pt idx="3">
                  <c:v>1.43</c:v>
                </c:pt>
                <c:pt idx="4">
                  <c:v>1.22</c:v>
                </c:pt>
              </c:numCache>
            </c:numRef>
          </c:val>
          <c:smooth val="0"/>
          <c:extLst>
            <c:ext xmlns:c16="http://schemas.microsoft.com/office/drawing/2014/chart" uri="{C3380CC4-5D6E-409C-BE32-E72D297353CC}">
              <c16:uniqueId val="{00000001-C96D-4630-A781-56C2BD0A21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08E-4E8D-BBF6-CE0E232EB8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9.06</c:v>
                </c:pt>
                <c:pt idx="3">
                  <c:v>7.42</c:v>
                </c:pt>
                <c:pt idx="4">
                  <c:v>4.72</c:v>
                </c:pt>
              </c:numCache>
            </c:numRef>
          </c:val>
          <c:smooth val="0"/>
          <c:extLst>
            <c:ext xmlns:c16="http://schemas.microsoft.com/office/drawing/2014/chart" uri="{C3380CC4-5D6E-409C-BE32-E72D297353CC}">
              <c16:uniqueId val="{00000001-308E-4E8D-BBF6-CE0E232EB8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30.8</c:v>
                </c:pt>
                <c:pt idx="3">
                  <c:v>25.56</c:v>
                </c:pt>
                <c:pt idx="4">
                  <c:v>23.71</c:v>
                </c:pt>
              </c:numCache>
            </c:numRef>
          </c:val>
          <c:extLst>
            <c:ext xmlns:c16="http://schemas.microsoft.com/office/drawing/2014/chart" uri="{C3380CC4-5D6E-409C-BE32-E72D297353CC}">
              <c16:uniqueId val="{00000000-2CB0-4045-B549-A3D7C6E29C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76.31</c:v>
                </c:pt>
                <c:pt idx="3">
                  <c:v>68.180000000000007</c:v>
                </c:pt>
                <c:pt idx="4">
                  <c:v>67.930000000000007</c:v>
                </c:pt>
              </c:numCache>
            </c:numRef>
          </c:val>
          <c:smooth val="0"/>
          <c:extLst>
            <c:ext xmlns:c16="http://schemas.microsoft.com/office/drawing/2014/chart" uri="{C3380CC4-5D6E-409C-BE32-E72D297353CC}">
              <c16:uniqueId val="{00000001-2CB0-4045-B549-A3D7C6E29C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846.56</c:v>
                </c:pt>
                <c:pt idx="3">
                  <c:v>2183.67</c:v>
                </c:pt>
                <c:pt idx="4">
                  <c:v>1966.43</c:v>
                </c:pt>
              </c:numCache>
            </c:numRef>
          </c:val>
          <c:extLst>
            <c:ext xmlns:c16="http://schemas.microsoft.com/office/drawing/2014/chart" uri="{C3380CC4-5D6E-409C-BE32-E72D297353CC}">
              <c16:uniqueId val="{00000000-835A-4B40-B879-8AE92575897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820.36</c:v>
                </c:pt>
                <c:pt idx="3">
                  <c:v>847.44</c:v>
                </c:pt>
                <c:pt idx="4">
                  <c:v>857.88</c:v>
                </c:pt>
              </c:numCache>
            </c:numRef>
          </c:val>
          <c:smooth val="0"/>
          <c:extLst>
            <c:ext xmlns:c16="http://schemas.microsoft.com/office/drawing/2014/chart" uri="{C3380CC4-5D6E-409C-BE32-E72D297353CC}">
              <c16:uniqueId val="{00000001-835A-4B40-B879-8AE92575897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90.73</c:v>
                </c:pt>
                <c:pt idx="3">
                  <c:v>88.39</c:v>
                </c:pt>
                <c:pt idx="4">
                  <c:v>96.41</c:v>
                </c:pt>
              </c:numCache>
            </c:numRef>
          </c:val>
          <c:extLst>
            <c:ext xmlns:c16="http://schemas.microsoft.com/office/drawing/2014/chart" uri="{C3380CC4-5D6E-409C-BE32-E72D297353CC}">
              <c16:uniqueId val="{00000000-6FA2-4413-B00A-3BE82ABF9A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95.4</c:v>
                </c:pt>
                <c:pt idx="3">
                  <c:v>94.69</c:v>
                </c:pt>
                <c:pt idx="4">
                  <c:v>94.97</c:v>
                </c:pt>
              </c:numCache>
            </c:numRef>
          </c:val>
          <c:smooth val="0"/>
          <c:extLst>
            <c:ext xmlns:c16="http://schemas.microsoft.com/office/drawing/2014/chart" uri="{C3380CC4-5D6E-409C-BE32-E72D297353CC}">
              <c16:uniqueId val="{00000001-6FA2-4413-B00A-3BE82ABF9A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150.51</c:v>
                </c:pt>
                <c:pt idx="3">
                  <c:v>154.34</c:v>
                </c:pt>
                <c:pt idx="4">
                  <c:v>153.71</c:v>
                </c:pt>
              </c:numCache>
            </c:numRef>
          </c:val>
          <c:extLst>
            <c:ext xmlns:c16="http://schemas.microsoft.com/office/drawing/2014/chart" uri="{C3380CC4-5D6E-409C-BE32-E72D297353CC}">
              <c16:uniqueId val="{00000000-5A58-4992-B9B0-ABFA03ACBF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163.19999999999999</c:v>
                </c:pt>
                <c:pt idx="3">
                  <c:v>159.78</c:v>
                </c:pt>
                <c:pt idx="4">
                  <c:v>159.49</c:v>
                </c:pt>
              </c:numCache>
            </c:numRef>
          </c:val>
          <c:smooth val="0"/>
          <c:extLst>
            <c:ext xmlns:c16="http://schemas.microsoft.com/office/drawing/2014/chart" uri="{C3380CC4-5D6E-409C-BE32-E72D297353CC}">
              <c16:uniqueId val="{00000001-5A58-4992-B9B0-ABFA03ACBF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舞鶴市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80910</v>
      </c>
      <c r="AM8" s="69"/>
      <c r="AN8" s="69"/>
      <c r="AO8" s="69"/>
      <c r="AP8" s="69"/>
      <c r="AQ8" s="69"/>
      <c r="AR8" s="69"/>
      <c r="AS8" s="69"/>
      <c r="AT8" s="68">
        <f>データ!T6</f>
        <v>342.13</v>
      </c>
      <c r="AU8" s="68"/>
      <c r="AV8" s="68"/>
      <c r="AW8" s="68"/>
      <c r="AX8" s="68"/>
      <c r="AY8" s="68"/>
      <c r="AZ8" s="68"/>
      <c r="BA8" s="68"/>
      <c r="BB8" s="68">
        <f>データ!U6</f>
        <v>236.49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49.09</v>
      </c>
      <c r="J10" s="68"/>
      <c r="K10" s="68"/>
      <c r="L10" s="68"/>
      <c r="M10" s="68"/>
      <c r="N10" s="68"/>
      <c r="O10" s="68"/>
      <c r="P10" s="68">
        <f>データ!P6</f>
        <v>90.84</v>
      </c>
      <c r="Q10" s="68"/>
      <c r="R10" s="68"/>
      <c r="S10" s="68"/>
      <c r="T10" s="68"/>
      <c r="U10" s="68"/>
      <c r="V10" s="68"/>
      <c r="W10" s="68">
        <f>データ!Q6</f>
        <v>77.290000000000006</v>
      </c>
      <c r="X10" s="68"/>
      <c r="Y10" s="68"/>
      <c r="Z10" s="68"/>
      <c r="AA10" s="68"/>
      <c r="AB10" s="68"/>
      <c r="AC10" s="68"/>
      <c r="AD10" s="69">
        <f>データ!R6</f>
        <v>3064</v>
      </c>
      <c r="AE10" s="69"/>
      <c r="AF10" s="69"/>
      <c r="AG10" s="69"/>
      <c r="AH10" s="69"/>
      <c r="AI10" s="69"/>
      <c r="AJ10" s="69"/>
      <c r="AK10" s="2"/>
      <c r="AL10" s="69">
        <f>データ!V6</f>
        <v>72439</v>
      </c>
      <c r="AM10" s="69"/>
      <c r="AN10" s="69"/>
      <c r="AO10" s="69"/>
      <c r="AP10" s="69"/>
      <c r="AQ10" s="69"/>
      <c r="AR10" s="69"/>
      <c r="AS10" s="69"/>
      <c r="AT10" s="68">
        <f>データ!W6</f>
        <v>18.59</v>
      </c>
      <c r="AU10" s="68"/>
      <c r="AV10" s="68"/>
      <c r="AW10" s="68"/>
      <c r="AX10" s="68"/>
      <c r="AY10" s="68"/>
      <c r="AZ10" s="68"/>
      <c r="BA10" s="68"/>
      <c r="BB10" s="68">
        <f>データ!X6</f>
        <v>3896.66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iEhZLEnaSAaHQjdNu5ZDa/hjrsvTH3PEvrGSZKsspnXMvUf+0IK3bEJIQiuCQzqCLODeKfhp5Bgoek23WFjFA==" saltValue="7qhUTenw+LxlgS3ikNi9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262021</v>
      </c>
      <c r="D6" s="33">
        <f t="shared" si="3"/>
        <v>46</v>
      </c>
      <c r="E6" s="33">
        <f t="shared" si="3"/>
        <v>17</v>
      </c>
      <c r="F6" s="33">
        <f t="shared" si="3"/>
        <v>1</v>
      </c>
      <c r="G6" s="33">
        <f t="shared" si="3"/>
        <v>0</v>
      </c>
      <c r="H6" s="33" t="str">
        <f t="shared" si="3"/>
        <v>京都府　舞鶴市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49.09</v>
      </c>
      <c r="P6" s="34">
        <f t="shared" si="3"/>
        <v>90.84</v>
      </c>
      <c r="Q6" s="34">
        <f t="shared" si="3"/>
        <v>77.290000000000006</v>
      </c>
      <c r="R6" s="34">
        <f t="shared" si="3"/>
        <v>3064</v>
      </c>
      <c r="S6" s="34">
        <f t="shared" si="3"/>
        <v>80910</v>
      </c>
      <c r="T6" s="34">
        <f t="shared" si="3"/>
        <v>342.13</v>
      </c>
      <c r="U6" s="34">
        <f t="shared" si="3"/>
        <v>236.49</v>
      </c>
      <c r="V6" s="34">
        <f t="shared" si="3"/>
        <v>72439</v>
      </c>
      <c r="W6" s="34">
        <f t="shared" si="3"/>
        <v>18.59</v>
      </c>
      <c r="X6" s="34">
        <f t="shared" si="3"/>
        <v>3896.66</v>
      </c>
      <c r="Y6" s="35" t="str">
        <f>IF(Y7="",NA(),Y7)</f>
        <v>-</v>
      </c>
      <c r="Z6" s="35" t="str">
        <f t="shared" ref="Z6:AH6" si="4">IF(Z7="",NA(),Z7)</f>
        <v>-</v>
      </c>
      <c r="AA6" s="35">
        <f t="shared" si="4"/>
        <v>101.09</v>
      </c>
      <c r="AB6" s="35">
        <f t="shared" si="4"/>
        <v>101.67</v>
      </c>
      <c r="AC6" s="35">
        <f t="shared" si="4"/>
        <v>104.44</v>
      </c>
      <c r="AD6" s="35" t="str">
        <f t="shared" si="4"/>
        <v>-</v>
      </c>
      <c r="AE6" s="35" t="str">
        <f t="shared" si="4"/>
        <v>-</v>
      </c>
      <c r="AF6" s="35">
        <f t="shared" si="4"/>
        <v>106.9</v>
      </c>
      <c r="AG6" s="35">
        <f t="shared" si="4"/>
        <v>106.99</v>
      </c>
      <c r="AH6" s="35">
        <f t="shared" si="4"/>
        <v>107.85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9.06</v>
      </c>
      <c r="AR6" s="35">
        <f t="shared" si="5"/>
        <v>7.42</v>
      </c>
      <c r="AS6" s="35">
        <f t="shared" si="5"/>
        <v>4.72</v>
      </c>
      <c r="AT6" s="34" t="str">
        <f>IF(AT7="","",IF(AT7="-","【-】","【"&amp;SUBSTITUTE(TEXT(AT7,"#,##0.00"),"-","△")&amp;"】"))</f>
        <v>【3.64】</v>
      </c>
      <c r="AU6" s="35" t="str">
        <f>IF(AU7="",NA(),AU7)</f>
        <v>-</v>
      </c>
      <c r="AV6" s="35" t="str">
        <f t="shared" ref="AV6:BD6" si="6">IF(AV7="",NA(),AV7)</f>
        <v>-</v>
      </c>
      <c r="AW6" s="35">
        <f t="shared" si="6"/>
        <v>30.8</v>
      </c>
      <c r="AX6" s="35">
        <f t="shared" si="6"/>
        <v>25.56</v>
      </c>
      <c r="AY6" s="35">
        <f t="shared" si="6"/>
        <v>23.71</v>
      </c>
      <c r="AZ6" s="35" t="str">
        <f t="shared" si="6"/>
        <v>-</v>
      </c>
      <c r="BA6" s="35" t="str">
        <f t="shared" si="6"/>
        <v>-</v>
      </c>
      <c r="BB6" s="35">
        <f t="shared" si="6"/>
        <v>76.31</v>
      </c>
      <c r="BC6" s="35">
        <f t="shared" si="6"/>
        <v>68.180000000000007</v>
      </c>
      <c r="BD6" s="35">
        <f t="shared" si="6"/>
        <v>67.930000000000007</v>
      </c>
      <c r="BE6" s="34" t="str">
        <f>IF(BE7="","",IF(BE7="-","【-】","【"&amp;SUBSTITUTE(TEXT(BE7,"#,##0.00"),"-","△")&amp;"】"))</f>
        <v>【67.52】</v>
      </c>
      <c r="BF6" s="35" t="str">
        <f>IF(BF7="",NA(),BF7)</f>
        <v>-</v>
      </c>
      <c r="BG6" s="35" t="str">
        <f t="shared" ref="BG6:BO6" si="7">IF(BG7="",NA(),BG7)</f>
        <v>-</v>
      </c>
      <c r="BH6" s="35">
        <f t="shared" si="7"/>
        <v>846.56</v>
      </c>
      <c r="BI6" s="35">
        <f t="shared" si="7"/>
        <v>2183.67</v>
      </c>
      <c r="BJ6" s="35">
        <f t="shared" si="7"/>
        <v>1966.43</v>
      </c>
      <c r="BK6" s="35" t="str">
        <f t="shared" si="7"/>
        <v>-</v>
      </c>
      <c r="BL6" s="35" t="str">
        <f t="shared" si="7"/>
        <v>-</v>
      </c>
      <c r="BM6" s="35">
        <f t="shared" si="7"/>
        <v>820.36</v>
      </c>
      <c r="BN6" s="35">
        <f t="shared" si="7"/>
        <v>847.44</v>
      </c>
      <c r="BO6" s="35">
        <f t="shared" si="7"/>
        <v>857.88</v>
      </c>
      <c r="BP6" s="34" t="str">
        <f>IF(BP7="","",IF(BP7="-","【-】","【"&amp;SUBSTITUTE(TEXT(BP7,"#,##0.00"),"-","△")&amp;"】"))</f>
        <v>【705.21】</v>
      </c>
      <c r="BQ6" s="35" t="str">
        <f>IF(BQ7="",NA(),BQ7)</f>
        <v>-</v>
      </c>
      <c r="BR6" s="35" t="str">
        <f t="shared" ref="BR6:BZ6" si="8">IF(BR7="",NA(),BR7)</f>
        <v>-</v>
      </c>
      <c r="BS6" s="35">
        <f t="shared" si="8"/>
        <v>90.73</v>
      </c>
      <c r="BT6" s="35">
        <f t="shared" si="8"/>
        <v>88.39</v>
      </c>
      <c r="BU6" s="35">
        <f t="shared" si="8"/>
        <v>96.41</v>
      </c>
      <c r="BV6" s="35" t="str">
        <f t="shared" si="8"/>
        <v>-</v>
      </c>
      <c r="BW6" s="35" t="str">
        <f t="shared" si="8"/>
        <v>-</v>
      </c>
      <c r="BX6" s="35">
        <f t="shared" si="8"/>
        <v>95.4</v>
      </c>
      <c r="BY6" s="35">
        <f t="shared" si="8"/>
        <v>94.69</v>
      </c>
      <c r="BZ6" s="35">
        <f t="shared" si="8"/>
        <v>94.97</v>
      </c>
      <c r="CA6" s="34" t="str">
        <f>IF(CA7="","",IF(CA7="-","【-】","【"&amp;SUBSTITUTE(TEXT(CA7,"#,##0.00"),"-","△")&amp;"】"))</f>
        <v>【98.96】</v>
      </c>
      <c r="CB6" s="35" t="str">
        <f>IF(CB7="",NA(),CB7)</f>
        <v>-</v>
      </c>
      <c r="CC6" s="35" t="str">
        <f t="shared" ref="CC6:CK6" si="9">IF(CC7="",NA(),CC7)</f>
        <v>-</v>
      </c>
      <c r="CD6" s="35">
        <f t="shared" si="9"/>
        <v>150.51</v>
      </c>
      <c r="CE6" s="35">
        <f t="shared" si="9"/>
        <v>154.34</v>
      </c>
      <c r="CF6" s="35">
        <f t="shared" si="9"/>
        <v>153.71</v>
      </c>
      <c r="CG6" s="35" t="str">
        <f t="shared" si="9"/>
        <v>-</v>
      </c>
      <c r="CH6" s="35" t="str">
        <f t="shared" si="9"/>
        <v>-</v>
      </c>
      <c r="CI6" s="35">
        <f t="shared" si="9"/>
        <v>163.19999999999999</v>
      </c>
      <c r="CJ6" s="35">
        <f t="shared" si="9"/>
        <v>159.78</v>
      </c>
      <c r="CK6" s="35">
        <f t="shared" si="9"/>
        <v>159.49</v>
      </c>
      <c r="CL6" s="34" t="str">
        <f>IF(CL7="","",IF(CL7="-","【-】","【"&amp;SUBSTITUTE(TEXT(CL7,"#,##0.00"),"-","△")&amp;"】"))</f>
        <v>【134.52】</v>
      </c>
      <c r="CM6" s="35" t="str">
        <f>IF(CM7="",NA(),CM7)</f>
        <v>-</v>
      </c>
      <c r="CN6" s="35" t="str">
        <f t="shared" ref="CN6:CV6" si="10">IF(CN7="",NA(),CN7)</f>
        <v>-</v>
      </c>
      <c r="CO6" s="35">
        <f t="shared" si="10"/>
        <v>63.69</v>
      </c>
      <c r="CP6" s="35">
        <f t="shared" si="10"/>
        <v>60.9</v>
      </c>
      <c r="CQ6" s="35">
        <f t="shared" si="10"/>
        <v>63.58</v>
      </c>
      <c r="CR6" s="35" t="str">
        <f t="shared" si="10"/>
        <v>-</v>
      </c>
      <c r="CS6" s="35" t="str">
        <f t="shared" si="10"/>
        <v>-</v>
      </c>
      <c r="CT6" s="35">
        <f t="shared" si="10"/>
        <v>65.040000000000006</v>
      </c>
      <c r="CU6" s="35">
        <f t="shared" si="10"/>
        <v>68.31</v>
      </c>
      <c r="CV6" s="35">
        <f t="shared" si="10"/>
        <v>65.28</v>
      </c>
      <c r="CW6" s="34" t="str">
        <f>IF(CW7="","",IF(CW7="-","【-】","【"&amp;SUBSTITUTE(TEXT(CW7,"#,##0.00"),"-","△")&amp;"】"))</f>
        <v>【59.57】</v>
      </c>
      <c r="CX6" s="35" t="str">
        <f>IF(CX7="",NA(),CX7)</f>
        <v>-</v>
      </c>
      <c r="CY6" s="35" t="str">
        <f t="shared" ref="CY6:DG6" si="11">IF(CY7="",NA(),CY7)</f>
        <v>-</v>
      </c>
      <c r="CZ6" s="35">
        <f t="shared" si="11"/>
        <v>89.96</v>
      </c>
      <c r="DA6" s="35">
        <f t="shared" si="11"/>
        <v>91.71</v>
      </c>
      <c r="DB6" s="35">
        <f t="shared" si="11"/>
        <v>92.42</v>
      </c>
      <c r="DC6" s="35" t="str">
        <f t="shared" si="11"/>
        <v>-</v>
      </c>
      <c r="DD6" s="35" t="str">
        <f t="shared" si="11"/>
        <v>-</v>
      </c>
      <c r="DE6" s="35">
        <f t="shared" si="11"/>
        <v>92.55</v>
      </c>
      <c r="DF6" s="35">
        <f t="shared" si="11"/>
        <v>92.62</v>
      </c>
      <c r="DG6" s="35">
        <f t="shared" si="11"/>
        <v>92.72</v>
      </c>
      <c r="DH6" s="34" t="str">
        <f>IF(DH7="","",IF(DH7="-","【-】","【"&amp;SUBSTITUTE(TEXT(DH7,"#,##0.00"),"-","△")&amp;"】"))</f>
        <v>【95.57】</v>
      </c>
      <c r="DI6" s="35" t="str">
        <f>IF(DI7="",NA(),DI7)</f>
        <v>-</v>
      </c>
      <c r="DJ6" s="35" t="str">
        <f t="shared" ref="DJ6:DR6" si="12">IF(DJ7="",NA(),DJ7)</f>
        <v>-</v>
      </c>
      <c r="DK6" s="35">
        <f t="shared" si="12"/>
        <v>4.4800000000000004</v>
      </c>
      <c r="DL6" s="35">
        <f t="shared" si="12"/>
        <v>8.0399999999999991</v>
      </c>
      <c r="DM6" s="35">
        <f t="shared" si="12"/>
        <v>11.52</v>
      </c>
      <c r="DN6" s="35" t="str">
        <f t="shared" si="12"/>
        <v>-</v>
      </c>
      <c r="DO6" s="35" t="str">
        <f t="shared" si="12"/>
        <v>-</v>
      </c>
      <c r="DP6" s="35">
        <f t="shared" si="12"/>
        <v>26.13</v>
      </c>
      <c r="DQ6" s="35">
        <f t="shared" si="12"/>
        <v>26.36</v>
      </c>
      <c r="DR6" s="35">
        <f t="shared" si="12"/>
        <v>23.79</v>
      </c>
      <c r="DS6" s="34" t="str">
        <f>IF(DS7="","",IF(DS7="-","【-】","【"&amp;SUBSTITUTE(TEXT(DS7,"#,##0.00"),"-","△")&amp;"】"))</f>
        <v>【36.52】</v>
      </c>
      <c r="DT6" s="35" t="str">
        <f>IF(DT7="",NA(),DT7)</f>
        <v>-</v>
      </c>
      <c r="DU6" s="35" t="str">
        <f t="shared" ref="DU6:EC6" si="13">IF(DU7="",NA(),DU7)</f>
        <v>-</v>
      </c>
      <c r="DV6" s="35">
        <f t="shared" si="13"/>
        <v>0.63</v>
      </c>
      <c r="DW6" s="35">
        <f t="shared" si="13"/>
        <v>0.84</v>
      </c>
      <c r="DX6" s="35">
        <f t="shared" si="13"/>
        <v>0.99</v>
      </c>
      <c r="DY6" s="35" t="str">
        <f t="shared" si="13"/>
        <v>-</v>
      </c>
      <c r="DZ6" s="35" t="str">
        <f t="shared" si="13"/>
        <v>-</v>
      </c>
      <c r="EA6" s="35">
        <f t="shared" si="13"/>
        <v>1.03</v>
      </c>
      <c r="EB6" s="35">
        <f t="shared" si="13"/>
        <v>1.43</v>
      </c>
      <c r="EC6" s="35">
        <f t="shared" si="13"/>
        <v>1.22</v>
      </c>
      <c r="ED6" s="34" t="str">
        <f>IF(ED7="","",IF(ED7="-","【-】","【"&amp;SUBSTITUTE(TEXT(ED7,"#,##0.00"),"-","△")&amp;"】"))</f>
        <v>【5.72】</v>
      </c>
      <c r="EE6" s="35" t="str">
        <f>IF(EE7="",NA(),EE7)</f>
        <v>-</v>
      </c>
      <c r="EF6" s="35" t="str">
        <f t="shared" ref="EF6:EN6" si="14">IF(EF7="",NA(),EF7)</f>
        <v>-</v>
      </c>
      <c r="EG6" s="34">
        <f t="shared" si="14"/>
        <v>0</v>
      </c>
      <c r="EH6" s="34">
        <f t="shared" si="14"/>
        <v>0</v>
      </c>
      <c r="EI6" s="35">
        <f t="shared" si="14"/>
        <v>0.04</v>
      </c>
      <c r="EJ6" s="35" t="str">
        <f t="shared" si="14"/>
        <v>-</v>
      </c>
      <c r="EK6" s="35" t="str">
        <f t="shared" si="14"/>
        <v>-</v>
      </c>
      <c r="EL6" s="35">
        <f t="shared" si="14"/>
        <v>0.1</v>
      </c>
      <c r="EM6" s="35">
        <f t="shared" si="14"/>
        <v>0.09</v>
      </c>
      <c r="EN6" s="35">
        <f t="shared" si="14"/>
        <v>0.09</v>
      </c>
      <c r="EO6" s="34" t="str">
        <f>IF(EO7="","",IF(EO7="-","【-】","【"&amp;SUBSTITUTE(TEXT(EO7,"#,##0.00"),"-","△")&amp;"】"))</f>
        <v>【0.30】</v>
      </c>
    </row>
    <row r="7" spans="1:148" s="36" customFormat="1" x14ac:dyDescent="0.15">
      <c r="A7" s="28"/>
      <c r="B7" s="37">
        <v>2020</v>
      </c>
      <c r="C7" s="37">
        <v>262021</v>
      </c>
      <c r="D7" s="37">
        <v>46</v>
      </c>
      <c r="E7" s="37">
        <v>17</v>
      </c>
      <c r="F7" s="37">
        <v>1</v>
      </c>
      <c r="G7" s="37">
        <v>0</v>
      </c>
      <c r="H7" s="37" t="s">
        <v>96</v>
      </c>
      <c r="I7" s="37" t="s">
        <v>97</v>
      </c>
      <c r="J7" s="37" t="s">
        <v>98</v>
      </c>
      <c r="K7" s="37" t="s">
        <v>99</v>
      </c>
      <c r="L7" s="37" t="s">
        <v>100</v>
      </c>
      <c r="M7" s="37" t="s">
        <v>101</v>
      </c>
      <c r="N7" s="38" t="s">
        <v>102</v>
      </c>
      <c r="O7" s="38">
        <v>49.09</v>
      </c>
      <c r="P7" s="38">
        <v>90.84</v>
      </c>
      <c r="Q7" s="38">
        <v>77.290000000000006</v>
      </c>
      <c r="R7" s="38">
        <v>3064</v>
      </c>
      <c r="S7" s="38">
        <v>80910</v>
      </c>
      <c r="T7" s="38">
        <v>342.13</v>
      </c>
      <c r="U7" s="38">
        <v>236.49</v>
      </c>
      <c r="V7" s="38">
        <v>72439</v>
      </c>
      <c r="W7" s="38">
        <v>18.59</v>
      </c>
      <c r="X7" s="38">
        <v>3896.66</v>
      </c>
      <c r="Y7" s="38" t="s">
        <v>102</v>
      </c>
      <c r="Z7" s="38" t="s">
        <v>102</v>
      </c>
      <c r="AA7" s="38">
        <v>101.09</v>
      </c>
      <c r="AB7" s="38">
        <v>101.67</v>
      </c>
      <c r="AC7" s="38">
        <v>104.44</v>
      </c>
      <c r="AD7" s="38" t="s">
        <v>102</v>
      </c>
      <c r="AE7" s="38" t="s">
        <v>102</v>
      </c>
      <c r="AF7" s="38">
        <v>106.9</v>
      </c>
      <c r="AG7" s="38">
        <v>106.99</v>
      </c>
      <c r="AH7" s="38">
        <v>107.85</v>
      </c>
      <c r="AI7" s="38">
        <v>106.67</v>
      </c>
      <c r="AJ7" s="38" t="s">
        <v>102</v>
      </c>
      <c r="AK7" s="38" t="s">
        <v>102</v>
      </c>
      <c r="AL7" s="38">
        <v>0</v>
      </c>
      <c r="AM7" s="38">
        <v>0</v>
      </c>
      <c r="AN7" s="38">
        <v>0</v>
      </c>
      <c r="AO7" s="38" t="s">
        <v>102</v>
      </c>
      <c r="AP7" s="38" t="s">
        <v>102</v>
      </c>
      <c r="AQ7" s="38">
        <v>9.06</v>
      </c>
      <c r="AR7" s="38">
        <v>7.42</v>
      </c>
      <c r="AS7" s="38">
        <v>4.72</v>
      </c>
      <c r="AT7" s="38">
        <v>3.64</v>
      </c>
      <c r="AU7" s="38" t="s">
        <v>102</v>
      </c>
      <c r="AV7" s="38" t="s">
        <v>102</v>
      </c>
      <c r="AW7" s="38">
        <v>30.8</v>
      </c>
      <c r="AX7" s="38">
        <v>25.56</v>
      </c>
      <c r="AY7" s="38">
        <v>23.71</v>
      </c>
      <c r="AZ7" s="38" t="s">
        <v>102</v>
      </c>
      <c r="BA7" s="38" t="s">
        <v>102</v>
      </c>
      <c r="BB7" s="38">
        <v>76.31</v>
      </c>
      <c r="BC7" s="38">
        <v>68.180000000000007</v>
      </c>
      <c r="BD7" s="38">
        <v>67.930000000000007</v>
      </c>
      <c r="BE7" s="38">
        <v>67.52</v>
      </c>
      <c r="BF7" s="38" t="s">
        <v>102</v>
      </c>
      <c r="BG7" s="38" t="s">
        <v>102</v>
      </c>
      <c r="BH7" s="38">
        <v>846.56</v>
      </c>
      <c r="BI7" s="38">
        <v>2183.67</v>
      </c>
      <c r="BJ7" s="38">
        <v>1966.43</v>
      </c>
      <c r="BK7" s="38" t="s">
        <v>102</v>
      </c>
      <c r="BL7" s="38" t="s">
        <v>102</v>
      </c>
      <c r="BM7" s="38">
        <v>820.36</v>
      </c>
      <c r="BN7" s="38">
        <v>847.44</v>
      </c>
      <c r="BO7" s="38">
        <v>857.88</v>
      </c>
      <c r="BP7" s="38">
        <v>705.21</v>
      </c>
      <c r="BQ7" s="38" t="s">
        <v>102</v>
      </c>
      <c r="BR7" s="38" t="s">
        <v>102</v>
      </c>
      <c r="BS7" s="38">
        <v>90.73</v>
      </c>
      <c r="BT7" s="38">
        <v>88.39</v>
      </c>
      <c r="BU7" s="38">
        <v>96.41</v>
      </c>
      <c r="BV7" s="38" t="s">
        <v>102</v>
      </c>
      <c r="BW7" s="38" t="s">
        <v>102</v>
      </c>
      <c r="BX7" s="38">
        <v>95.4</v>
      </c>
      <c r="BY7" s="38">
        <v>94.69</v>
      </c>
      <c r="BZ7" s="38">
        <v>94.97</v>
      </c>
      <c r="CA7" s="38">
        <v>98.96</v>
      </c>
      <c r="CB7" s="38" t="s">
        <v>102</v>
      </c>
      <c r="CC7" s="38" t="s">
        <v>102</v>
      </c>
      <c r="CD7" s="38">
        <v>150.51</v>
      </c>
      <c r="CE7" s="38">
        <v>154.34</v>
      </c>
      <c r="CF7" s="38">
        <v>153.71</v>
      </c>
      <c r="CG7" s="38" t="s">
        <v>102</v>
      </c>
      <c r="CH7" s="38" t="s">
        <v>102</v>
      </c>
      <c r="CI7" s="38">
        <v>163.19999999999999</v>
      </c>
      <c r="CJ7" s="38">
        <v>159.78</v>
      </c>
      <c r="CK7" s="38">
        <v>159.49</v>
      </c>
      <c r="CL7" s="38">
        <v>134.52000000000001</v>
      </c>
      <c r="CM7" s="38" t="s">
        <v>102</v>
      </c>
      <c r="CN7" s="38" t="s">
        <v>102</v>
      </c>
      <c r="CO7" s="38">
        <v>63.69</v>
      </c>
      <c r="CP7" s="38">
        <v>60.9</v>
      </c>
      <c r="CQ7" s="38">
        <v>63.58</v>
      </c>
      <c r="CR7" s="38" t="s">
        <v>102</v>
      </c>
      <c r="CS7" s="38" t="s">
        <v>102</v>
      </c>
      <c r="CT7" s="38">
        <v>65.040000000000006</v>
      </c>
      <c r="CU7" s="38">
        <v>68.31</v>
      </c>
      <c r="CV7" s="38">
        <v>65.28</v>
      </c>
      <c r="CW7" s="38">
        <v>59.57</v>
      </c>
      <c r="CX7" s="38" t="s">
        <v>102</v>
      </c>
      <c r="CY7" s="38" t="s">
        <v>102</v>
      </c>
      <c r="CZ7" s="38">
        <v>89.96</v>
      </c>
      <c r="DA7" s="38">
        <v>91.71</v>
      </c>
      <c r="DB7" s="38">
        <v>92.42</v>
      </c>
      <c r="DC7" s="38" t="s">
        <v>102</v>
      </c>
      <c r="DD7" s="38" t="s">
        <v>102</v>
      </c>
      <c r="DE7" s="38">
        <v>92.55</v>
      </c>
      <c r="DF7" s="38">
        <v>92.62</v>
      </c>
      <c r="DG7" s="38">
        <v>92.72</v>
      </c>
      <c r="DH7" s="38">
        <v>95.57</v>
      </c>
      <c r="DI7" s="38" t="s">
        <v>102</v>
      </c>
      <c r="DJ7" s="38" t="s">
        <v>102</v>
      </c>
      <c r="DK7" s="38">
        <v>4.4800000000000004</v>
      </c>
      <c r="DL7" s="38">
        <v>8.0399999999999991</v>
      </c>
      <c r="DM7" s="38">
        <v>11.52</v>
      </c>
      <c r="DN7" s="38" t="s">
        <v>102</v>
      </c>
      <c r="DO7" s="38" t="s">
        <v>102</v>
      </c>
      <c r="DP7" s="38">
        <v>26.13</v>
      </c>
      <c r="DQ7" s="38">
        <v>26.36</v>
      </c>
      <c r="DR7" s="38">
        <v>23.79</v>
      </c>
      <c r="DS7" s="38">
        <v>36.520000000000003</v>
      </c>
      <c r="DT7" s="38" t="s">
        <v>102</v>
      </c>
      <c r="DU7" s="38" t="s">
        <v>102</v>
      </c>
      <c r="DV7" s="38">
        <v>0.63</v>
      </c>
      <c r="DW7" s="38">
        <v>0.84</v>
      </c>
      <c r="DX7" s="38">
        <v>0.99</v>
      </c>
      <c r="DY7" s="38" t="s">
        <v>102</v>
      </c>
      <c r="DZ7" s="38" t="s">
        <v>102</v>
      </c>
      <c r="EA7" s="38">
        <v>1.03</v>
      </c>
      <c r="EB7" s="38">
        <v>1.43</v>
      </c>
      <c r="EC7" s="38">
        <v>1.22</v>
      </c>
      <c r="ED7" s="38">
        <v>5.72</v>
      </c>
      <c r="EE7" s="38" t="s">
        <v>102</v>
      </c>
      <c r="EF7" s="38" t="s">
        <v>102</v>
      </c>
      <c r="EG7" s="38">
        <v>0</v>
      </c>
      <c r="EH7" s="38">
        <v>0</v>
      </c>
      <c r="EI7" s="38">
        <v>0.04</v>
      </c>
      <c r="EJ7" s="38" t="s">
        <v>102</v>
      </c>
      <c r="EK7" s="38" t="s">
        <v>102</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2022-02-10T02:40:04Z</cp:lastPrinted>
  <dcterms:created xsi:type="dcterms:W3CDTF">2021-12-03T07:14:54Z</dcterms:created>
  <dcterms:modified xsi:type="dcterms:W3CDTF">2022-02-18T01:21:16Z</dcterms:modified>
  <cp:category/>
</cp:coreProperties>
</file>