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7BAB4E53-712B-401A-8403-9728040BD3FC}" xr6:coauthVersionLast="36" xr6:coauthVersionMax="36" xr10:uidLastSave="{00000000-0000-0000-0000-000000000000}"/>
  <workbookProtection workbookAlgorithmName="SHA-512" workbookHashValue="pwMKrPDoRLYU0aAaeXX06e7JeKIOKHkpJy+yRyOTmCkSHP1ZnjVRN+HP9srti4rUiRyZ9xVy2tdeGtbiwjyurA==" workbookSaltValue="4CEsvdEcd9zWfk5w6qbds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<sst xmlns="http://schemas.openxmlformats.org/spreadsheetml/2006/main" count="228" uniqueCount="113">
  <si>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</si>
  <si>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</si>
  <si>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</si>
  <si>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</si>
  <si>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</si>
  <si>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</si>
  <si>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</si>
  <si>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</si>
  <si>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</si>
  <si>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</si>
  <si>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</si>
  <si>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</si>
  <si>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</si>
  <si>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</si>
  <si>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</si>
  <si>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</si>
  <si>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</si>
  <si>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</si>
  <si>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</si>
  <si>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</si>
  <si>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</si>
  <si>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</si>
  <si>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</si>
  <si>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</si>
  <si>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</si>
  <si>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</si>
  <si>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</si>
  <si>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</si>
  <si>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</si>
  <si>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</si>
  <si>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</si>
  <si>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</si>
  <si>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</si>
  <si>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</si>
  <si>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</si>
  <si>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</si>
  <si>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</si>
  <si>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</si>
  <si>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</si>
  <si>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</si>
  <si>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</si>
  <si>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</si>
  <si>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</si>
  <si>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</si>
  <si>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</si>
  <si>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</si>
  <si>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</si>
  <si>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</si>
  <si>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</si>
  <si>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</si>
  <si>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</si>
  <si>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</si>
  <si>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</si>
  <si>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</si>
  <si>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</si>
  <si>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</si>
  <si>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</si>
  <si>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</si>
  <si>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</si>
  <si>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</si>
  <si>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</si>
  <si>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</si>
  <si>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</si>
  <si>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</si>
  <si>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</si>
  <si>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</si>
  <si>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</si>
  <si>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</si>
  <si>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</si>
  <si>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</si>
  <si>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</si>
  <si>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</si>
  <si>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</si>
  <si>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</si>
  <si>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</si>
  <si>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</si>
  <si>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</si>
  <si>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</si>
  <si>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</si>
  <si>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</si>
  <si>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</si>
  <si>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</si>
  <si>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</si>
  <si>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</si>
  <si>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</si>
  <si>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</si>
  <si>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</si>
  <si>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</si>
  <si>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</si>
  <si>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</si>
  <si>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</si>
  <si>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</si>
  <si>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</si>
  <si>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</si>
  <si>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</si>
  <si>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</si>
  <si>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</si>
  <si>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</si>
  <si>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</si>
  <si>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</si>
  <si>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</si>
  <si>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</si>
  <si>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</si>
  <si>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</si>
  <si>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</si>
  <si>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</si>
  <si>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</si>
  <si>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</si>
  <si>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</si>
  <si>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</si>
  <si>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水量は前年度と同程度であったが、人件費等の経常費用が減少したため、⑥給水原価は、微減となりました。一方、令和2年4月から平均4.8％増となる料金改定を実施したことにより、１㎥あたりの料金収入額である供給単価が増加したため、⑤料金回収率や①経常収支比率が向上しています。　
　③流動比率については、平均値を大きく下回っていますが、微増傾向であり、一定の支払い能力も確保できています。
　④企業債残高対給水収益比率については、簡易水道の統合等により、平均値と比べ高い比率になっていますが、令和２年度をスタートとする経営戦略により企業債残高を年々減少させることとしており、前年度と比べ減少しています。
　⑦施設利用率については、簡易水道を統合し有収水量が増加したことや小規模浄水場を廃止したこと等により、若干増加していますが、類似団体の7割程度にとどまっています。
　⑧有収率については、漏水調査とそれに基づく対策の継続的な実施により、高い値を維持しています。
　</t>
    <rPh sb="1" eb="5">
      <t>ユウシュウスイリョウ</t>
    </rPh>
    <rPh sb="6" eb="9">
      <t>ゼンネンド</t>
    </rPh>
    <rPh sb="10" eb="13">
      <t>ドウテイド</t>
    </rPh>
    <rPh sb="19" eb="22">
      <t>ジンケンヒ</t>
    </rPh>
    <rPh sb="22" eb="23">
      <t>トウ</t>
    </rPh>
    <rPh sb="24" eb="26">
      <t>ケイジョウ</t>
    </rPh>
    <rPh sb="26" eb="28">
      <t>ヒヨウ</t>
    </rPh>
    <rPh sb="29" eb="31">
      <t>ゲンショウ</t>
    </rPh>
    <rPh sb="37" eb="39">
      <t>キュウスイ</t>
    </rPh>
    <rPh sb="39" eb="41">
      <t>ゲンカ</t>
    </rPh>
    <rPh sb="43" eb="45">
      <t>ビゲン</t>
    </rPh>
    <rPh sb="52" eb="54">
      <t>イッポウ</t>
    </rPh>
    <rPh sb="55" eb="57">
      <t>レイワ</t>
    </rPh>
    <rPh sb="58" eb="59">
      <t>ネン</t>
    </rPh>
    <rPh sb="60" eb="61">
      <t>ガツ</t>
    </rPh>
    <rPh sb="63" eb="65">
      <t>ヘイキン</t>
    </rPh>
    <rPh sb="69" eb="70">
      <t>ゾウ</t>
    </rPh>
    <rPh sb="73" eb="75">
      <t>リョウキン</t>
    </rPh>
    <rPh sb="75" eb="77">
      <t>カイテイ</t>
    </rPh>
    <rPh sb="78" eb="80">
      <t>ジッシ</t>
    </rPh>
    <rPh sb="94" eb="96">
      <t>リョウキン</t>
    </rPh>
    <rPh sb="96" eb="98">
      <t>シュウニュウ</t>
    </rPh>
    <rPh sb="98" eb="99">
      <t>ガク</t>
    </rPh>
    <rPh sb="102" eb="104">
      <t>キョウキュウ</t>
    </rPh>
    <rPh sb="104" eb="106">
      <t>タンカ</t>
    </rPh>
    <rPh sb="107" eb="109">
      <t>ゾウカ</t>
    </rPh>
    <rPh sb="115" eb="117">
      <t>リョウキン</t>
    </rPh>
    <rPh sb="117" eb="119">
      <t>カイシュウ</t>
    </rPh>
    <rPh sb="119" eb="120">
      <t>リツ</t>
    </rPh>
    <rPh sb="122" eb="124">
      <t>ケイジョウ</t>
    </rPh>
    <rPh sb="124" eb="126">
      <t>シュウシ</t>
    </rPh>
    <rPh sb="126" eb="128">
      <t>ヒリツ</t>
    </rPh>
    <rPh sb="129" eb="131">
      <t>コウジョウ</t>
    </rPh>
    <rPh sb="141" eb="143">
      <t>リュウドウ</t>
    </rPh>
    <rPh sb="143" eb="145">
      <t>ヒリツ</t>
    </rPh>
    <rPh sb="151" eb="154">
      <t>ヘイキンチ</t>
    </rPh>
    <rPh sb="155" eb="156">
      <t>オオ</t>
    </rPh>
    <rPh sb="158" eb="160">
      <t>シタマワ</t>
    </rPh>
    <rPh sb="167" eb="169">
      <t>ビゾウ</t>
    </rPh>
    <rPh sb="169" eb="171">
      <t>ケイコウ</t>
    </rPh>
    <rPh sb="175" eb="177">
      <t>イッテイ</t>
    </rPh>
    <rPh sb="178" eb="180">
      <t>シハラ</t>
    </rPh>
    <rPh sb="181" eb="183">
      <t>ノウリョク</t>
    </rPh>
    <rPh sb="184" eb="186">
      <t>カクホ</t>
    </rPh>
    <rPh sb="196" eb="198">
      <t>キギョウ</t>
    </rPh>
    <rPh sb="198" eb="199">
      <t>サイ</t>
    </rPh>
    <rPh sb="199" eb="201">
      <t>ザンダカ</t>
    </rPh>
    <rPh sb="201" eb="202">
      <t>タイ</t>
    </rPh>
    <rPh sb="202" eb="204">
      <t>キュウスイ</t>
    </rPh>
    <rPh sb="204" eb="206">
      <t>シュウエキ</t>
    </rPh>
    <rPh sb="206" eb="208">
      <t>ヒリツ</t>
    </rPh>
    <rPh sb="214" eb="216">
      <t>カンイ</t>
    </rPh>
    <rPh sb="216" eb="218">
      <t>スイドウ</t>
    </rPh>
    <rPh sb="219" eb="221">
      <t>トウゴウ</t>
    </rPh>
    <rPh sb="221" eb="222">
      <t>トウ</t>
    </rPh>
    <rPh sb="226" eb="228">
      <t>ヘイキン</t>
    </rPh>
    <rPh sb="228" eb="229">
      <t>アタイ</t>
    </rPh>
    <rPh sb="230" eb="231">
      <t>クラ</t>
    </rPh>
    <rPh sb="232" eb="233">
      <t>タカ</t>
    </rPh>
    <rPh sb="234" eb="236">
      <t>ヒリツ</t>
    </rPh>
    <rPh sb="245" eb="247">
      <t>レイワ</t>
    </rPh>
    <rPh sb="248" eb="250">
      <t>ネンド</t>
    </rPh>
    <rPh sb="258" eb="260">
      <t>ケイエイ</t>
    </rPh>
    <rPh sb="260" eb="262">
      <t>センリャク</t>
    </rPh>
    <rPh sb="265" eb="270">
      <t>キギョウサイザンダカ</t>
    </rPh>
    <rPh sb="271" eb="273">
      <t>ネンネン</t>
    </rPh>
    <rPh sb="273" eb="275">
      <t>ゲンショウ</t>
    </rPh>
    <rPh sb="286" eb="289">
      <t>ゼンネンド</t>
    </rPh>
    <rPh sb="290" eb="291">
      <t>クラ</t>
    </rPh>
    <rPh sb="292" eb="294">
      <t>ゲンショウ</t>
    </rPh>
    <rPh sb="302" eb="304">
      <t>シセツ</t>
    </rPh>
    <rPh sb="304" eb="306">
      <t>リヨウ</t>
    </rPh>
    <rPh sb="306" eb="307">
      <t>リツ</t>
    </rPh>
    <rPh sb="352" eb="354">
      <t>ジャッカン</t>
    </rPh>
    <rPh sb="354" eb="356">
      <t>ゾウカ</t>
    </rPh>
    <rPh sb="362" eb="364">
      <t>ルイジ</t>
    </rPh>
    <rPh sb="364" eb="366">
      <t>ダンタイ</t>
    </rPh>
    <rPh sb="368" eb="369">
      <t>ワリ</t>
    </rPh>
    <rPh sb="369" eb="371">
      <t>テイド</t>
    </rPh>
    <rPh sb="384" eb="387">
      <t>ユウシュウリツ</t>
    </rPh>
    <rPh sb="393" eb="395">
      <t>ロウスイ</t>
    </rPh>
    <rPh sb="395" eb="397">
      <t>チョウサ</t>
    </rPh>
    <rPh sb="401" eb="402">
      <t>モト</t>
    </rPh>
    <rPh sb="407" eb="410">
      <t>ケイゾクテキ</t>
    </rPh>
    <rPh sb="411" eb="413">
      <t>ジッシ</t>
    </rPh>
    <rPh sb="417" eb="418">
      <t>タカ</t>
    </rPh>
    <rPh sb="419" eb="420">
      <t>アタイ</t>
    </rPh>
    <rPh sb="421" eb="423">
      <t>イジ</t>
    </rPh>
    <phoneticPr fontId="4"/>
  </si>
  <si>
    <t>　水道施設の老朽化が年々進んでおり、①有形固定資産減価償却率は微増になっています。また、③管路更新率では、平均値や全国平均は若干上回っていますが、前年度と比べ低下したこともあり、②管路経年化率が微増となっています。</t>
    <rPh sb="1" eb="3">
      <t>スイドウ</t>
    </rPh>
    <rPh sb="3" eb="5">
      <t>シセツ</t>
    </rPh>
    <rPh sb="6" eb="9">
      <t>ロウキュウカ</t>
    </rPh>
    <rPh sb="10" eb="12">
      <t>ネンネン</t>
    </rPh>
    <rPh sb="12" eb="13">
      <t>スス</t>
    </rPh>
    <rPh sb="19" eb="21">
      <t>ユウケイ</t>
    </rPh>
    <rPh sb="21" eb="23">
      <t>コテイ</t>
    </rPh>
    <rPh sb="23" eb="25">
      <t>シサン</t>
    </rPh>
    <rPh sb="25" eb="27">
      <t>ゲンカ</t>
    </rPh>
    <rPh sb="27" eb="29">
      <t>ショウキャク</t>
    </rPh>
    <rPh sb="29" eb="30">
      <t>リツ</t>
    </rPh>
    <rPh sb="31" eb="33">
      <t>ビゾウ</t>
    </rPh>
    <rPh sb="45" eb="47">
      <t>カンロ</t>
    </rPh>
    <rPh sb="47" eb="49">
      <t>コウシン</t>
    </rPh>
    <rPh sb="49" eb="50">
      <t>リツ</t>
    </rPh>
    <rPh sb="53" eb="56">
      <t>ヘイキンチ</t>
    </rPh>
    <rPh sb="57" eb="59">
      <t>ゼンコク</t>
    </rPh>
    <rPh sb="59" eb="61">
      <t>ヘイキン</t>
    </rPh>
    <rPh sb="62" eb="64">
      <t>ジャッカン</t>
    </rPh>
    <rPh sb="64" eb="66">
      <t>ウワマワ</t>
    </rPh>
    <rPh sb="73" eb="76">
      <t>ゼンネンド</t>
    </rPh>
    <rPh sb="77" eb="78">
      <t>クラ</t>
    </rPh>
    <rPh sb="79" eb="81">
      <t>テイカ</t>
    </rPh>
    <rPh sb="90" eb="92">
      <t>カンロ</t>
    </rPh>
    <rPh sb="92" eb="95">
      <t>ケイネンカ</t>
    </rPh>
    <rPh sb="95" eb="96">
      <t>リツ</t>
    </rPh>
    <rPh sb="97" eb="98">
      <t>ビ</t>
    </rPh>
    <rPh sb="98" eb="99">
      <t>ゾウ</t>
    </rPh>
    <phoneticPr fontId="4"/>
  </si>
  <si>
    <t>　老朽化の状況にあるように、水道施設の老朽化は年々進んでいくことから、施設更新費を増加させる必要があるが、給水人口の減少等により、料金収入は減少することが予測され、経営環境は厳しさを増すものと推計しています。そのため、経営の基本計画である経営戦略を策定し、適切な財源計画により事業運営を行い、将来に渡り、安全安心な水道水を安定的に提供できるよう努めてまいります。
〖経営戦略の基本施策〗
①計画的な資産更新
②企業債の縮減
③民間活力の活用
④広域連携の推進</t>
    <rPh sb="1" eb="4">
      <t>ロウキュウカ</t>
    </rPh>
    <rPh sb="5" eb="7">
      <t>ジョウキョウ</t>
    </rPh>
    <rPh sb="14" eb="16">
      <t>スイドウ</t>
    </rPh>
    <rPh sb="16" eb="18">
      <t>シセツ</t>
    </rPh>
    <rPh sb="19" eb="22">
      <t>ロウキュウカ</t>
    </rPh>
    <rPh sb="23" eb="25">
      <t>ネンネン</t>
    </rPh>
    <rPh sb="25" eb="26">
      <t>スス</t>
    </rPh>
    <rPh sb="35" eb="37">
      <t>シセツ</t>
    </rPh>
    <rPh sb="37" eb="39">
      <t>コウシン</t>
    </rPh>
    <rPh sb="39" eb="40">
      <t>ヒ</t>
    </rPh>
    <rPh sb="41" eb="43">
      <t>ゾウカ</t>
    </rPh>
    <rPh sb="46" eb="48">
      <t>ヒツヨウ</t>
    </rPh>
    <rPh sb="53" eb="55">
      <t>キュウスイ</t>
    </rPh>
    <rPh sb="55" eb="57">
      <t>ジンコウ</t>
    </rPh>
    <rPh sb="58" eb="60">
      <t>ゲンショウ</t>
    </rPh>
    <rPh sb="60" eb="61">
      <t>トウ</t>
    </rPh>
    <rPh sb="65" eb="67">
      <t>リョウキン</t>
    </rPh>
    <rPh sb="67" eb="69">
      <t>シュウニュウ</t>
    </rPh>
    <rPh sb="70" eb="72">
      <t>ゲンショウ</t>
    </rPh>
    <rPh sb="77" eb="79">
      <t>ヨソク</t>
    </rPh>
    <rPh sb="82" eb="84">
      <t>ケイエイ</t>
    </rPh>
    <rPh sb="84" eb="86">
      <t>カンキョウ</t>
    </rPh>
    <rPh sb="87" eb="88">
      <t>キビ</t>
    </rPh>
    <rPh sb="91" eb="92">
      <t>マ</t>
    </rPh>
    <rPh sb="96" eb="98">
      <t>スイケイ</t>
    </rPh>
    <rPh sb="109" eb="111">
      <t>ケイエイ</t>
    </rPh>
    <rPh sb="112" eb="114">
      <t>キホン</t>
    </rPh>
    <rPh sb="114" eb="116">
      <t>ケイカク</t>
    </rPh>
    <rPh sb="119" eb="121">
      <t>ケイエイ</t>
    </rPh>
    <rPh sb="121" eb="123">
      <t>センリャク</t>
    </rPh>
    <rPh sb="124" eb="126">
      <t>サクテイ</t>
    </rPh>
    <rPh sb="128" eb="130">
      <t>テキセツ</t>
    </rPh>
    <rPh sb="131" eb="133">
      <t>ザイゲン</t>
    </rPh>
    <rPh sb="133" eb="135">
      <t>ケイカク</t>
    </rPh>
    <rPh sb="138" eb="140">
      <t>ジギョウ</t>
    </rPh>
    <rPh sb="140" eb="142">
      <t>ウンエイ</t>
    </rPh>
    <rPh sb="143" eb="144">
      <t>オコナ</t>
    </rPh>
    <rPh sb="146" eb="148">
      <t>ショウライ</t>
    </rPh>
    <rPh sb="149" eb="150">
      <t>ワタ</t>
    </rPh>
    <rPh sb="152" eb="154">
      <t>アンゼン</t>
    </rPh>
    <rPh sb="154" eb="156">
      <t>アンシン</t>
    </rPh>
    <rPh sb="157" eb="160">
      <t>スイドウスイ</t>
    </rPh>
    <rPh sb="161" eb="164">
      <t>アンテイテキ</t>
    </rPh>
    <rPh sb="165" eb="167">
      <t>テイキョウ</t>
    </rPh>
    <rPh sb="172" eb="173">
      <t>ツト</t>
    </rPh>
    <rPh sb="184" eb="186">
      <t>ケイエイ</t>
    </rPh>
    <rPh sb="186" eb="188">
      <t>センリャク</t>
    </rPh>
    <rPh sb="189" eb="191">
      <t>キホン</t>
    </rPh>
    <rPh sb="191" eb="192">
      <t>セ</t>
    </rPh>
    <rPh sb="192" eb="193">
      <t>サク</t>
    </rPh>
    <rPh sb="196" eb="199">
      <t>ケイカクテキ</t>
    </rPh>
    <rPh sb="200" eb="202">
      <t>シサン</t>
    </rPh>
    <rPh sb="202" eb="204">
      <t>コウシン</t>
    </rPh>
    <rPh sb="206" eb="208">
      <t>キギョウ</t>
    </rPh>
    <rPh sb="208" eb="209">
      <t>サイ</t>
    </rPh>
    <rPh sb="210" eb="212">
      <t>シュクゲン</t>
    </rPh>
    <rPh sb="214" eb="216">
      <t>ミンカン</t>
    </rPh>
    <rPh sb="216" eb="218">
      <t>カツリョク</t>
    </rPh>
    <rPh sb="219" eb="221">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</si>
</sst>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0.61</c:v>
                </c:pt>
                <c:pt idx="2">
                  <c:v>0.63</c:v>
                </c:pt>
                <c:pt idx="3">
                  <c:v>0.94</c:v>
                </c:pt>
                <c:pt idx="4">
                  <c:v>0.73</c:v>
                </c:pt>
              </c:numCache>
            </c:numRef>
          </c:val>
          <c:extLst>
            <c:ext xmlns:c16="http://schemas.microsoft.com/office/drawing/2014/chart" uri="{C3380CC4-5D6E-409C-BE32-E72D297353CC}">
              <c16:uniqueId val="{00000000-5507-40C5-A8B7-4892190B1E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507-40C5-A8B7-4892190B1E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39.71</c:v>
                </c:pt>
                <c:pt idx="1">
                  <c:v>40.61</c:v>
                </c:pt>
                <c:pt idx="2">
                  <c:v>41.29</c:v>
                </c:pt>
                <c:pt idx="3">
                  <c:v>41.46</c:v>
                </c:pt>
                <c:pt idx="4">
                  <c:v>43.9</c:v>
                </c:pt>
              </c:numCache>
            </c:numRef>
          </c:val>
          <c:extLst>
            <c:ext xmlns:c16="http://schemas.microsoft.com/office/drawing/2014/chart" uri="{C3380CC4-5D6E-409C-BE32-E72D297353CC}">
              <c16:uniqueId val="{00000000-9D25-4727-9A18-19D88B5B8D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D25-4727-9A18-19D88B5B8D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95.55</c:v>
                </c:pt>
                <c:pt idx="1">
                  <c:v>95.46</c:v>
                </c:pt>
                <c:pt idx="2">
                  <c:v>94.06</c:v>
                </c:pt>
                <c:pt idx="3">
                  <c:v>95.02</c:v>
                </c:pt>
                <c:pt idx="4">
                  <c:v>94.36</c:v>
                </c:pt>
              </c:numCache>
            </c:numRef>
          </c:val>
          <c:extLst>
            <c:ext xmlns:c16="http://schemas.microsoft.com/office/drawing/2014/chart" uri="{C3380CC4-5D6E-409C-BE32-E72D297353CC}">
              <c16:uniqueId val="{00000000-302B-4A8B-98BC-1A455D475C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02B-4A8B-98BC-1A455D475C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116.23</c:v>
                </c:pt>
                <c:pt idx="1">
                  <c:v>119.33</c:v>
                </c:pt>
                <c:pt idx="2">
                  <c:v>115.22</c:v>
                </c:pt>
                <c:pt idx="3">
                  <c:v>109.39</c:v>
                </c:pt>
                <c:pt idx="4">
                  <c:v>115.29</c:v>
                </c:pt>
              </c:numCache>
            </c:numRef>
          </c:val>
          <c:extLst>
            <c:ext xmlns:c16="http://schemas.microsoft.com/office/drawing/2014/chart" uri="{C3380CC4-5D6E-409C-BE32-E72D297353CC}">
              <c16:uniqueId val="{00000000-8C65-46F8-8312-9A4878CFB6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C65-46F8-8312-9A4878CFB6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42.41</c:v>
                </c:pt>
                <c:pt idx="1">
                  <c:v>44.08</c:v>
                </c:pt>
                <c:pt idx="2">
                  <c:v>40.71</c:v>
                </c:pt>
                <c:pt idx="3">
                  <c:v>40.229999999999997</c:v>
                </c:pt>
                <c:pt idx="4">
                  <c:v>41.87</c:v>
                </c:pt>
              </c:numCache>
            </c:numRef>
          </c:val>
          <c:extLst>
            <c:ext xmlns:c16="http://schemas.microsoft.com/office/drawing/2014/chart" uri="{C3380CC4-5D6E-409C-BE32-E72D297353CC}">
              <c16:uniqueId val="{00000000-5857-40D7-A7CC-122825D46A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857-40D7-A7CC-122825D46A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19.989999999999998</c:v>
                </c:pt>
                <c:pt idx="1">
                  <c:v>21.69</c:v>
                </c:pt>
                <c:pt idx="2">
                  <c:v>19.55</c:v>
                </c:pt>
                <c:pt idx="3">
                  <c:v>19.28</c:v>
                </c:pt>
                <c:pt idx="4">
                  <c:v>19.36</c:v>
                </c:pt>
              </c:numCache>
            </c:numRef>
          </c:val>
          <c:extLst>
            <c:ext xmlns:c16="http://schemas.microsoft.com/office/drawing/2014/chart" uri="{C3380CC4-5D6E-409C-BE32-E72D297353CC}">
              <c16:uniqueId val="{00000000-DF3E-40F9-BA77-265EE2519D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F3E-40F9-BA77-265EE2519D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E-4FE6-84D4-37592A08FB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EBE-4FE6-84D4-37592A08FB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117.14</c:v>
                </c:pt>
                <c:pt idx="1">
                  <c:v>158.08000000000001</c:v>
                </c:pt>
                <c:pt idx="2">
                  <c:v>142.19</c:v>
                </c:pt>
                <c:pt idx="3">
                  <c:v>148.74</c:v>
                </c:pt>
                <c:pt idx="4">
                  <c:v>151.12</c:v>
                </c:pt>
              </c:numCache>
            </c:numRef>
          </c:val>
          <c:extLst>
            <c:ext xmlns:c16="http://schemas.microsoft.com/office/drawing/2014/chart" uri="{C3380CC4-5D6E-409C-BE32-E72D297353CC}">
              <c16:uniqueId val="{00000000-C1B7-4775-9378-9FD7C92794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1B7-4775-9378-9FD7C92794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443.3</c:v>
                </c:pt>
                <c:pt idx="1">
                  <c:v>425.88</c:v>
                </c:pt>
                <c:pt idx="2">
                  <c:v>534.38</c:v>
                </c:pt>
                <c:pt idx="3">
                  <c:v>534.44000000000005</c:v>
                </c:pt>
                <c:pt idx="4">
                  <c:v>497.5</c:v>
                </c:pt>
              </c:numCache>
            </c:numRef>
          </c:val>
          <c:extLst>
            <c:ext xmlns:c16="http://schemas.microsoft.com/office/drawing/2014/chart" uri="{C3380CC4-5D6E-409C-BE32-E72D297353CC}">
              <c16:uniqueId val="{00000000-63E8-4218-B6CB-E9CCC2CA12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3E8-4218-B6CB-E9CCC2CA12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113.59</c:v>
                </c:pt>
                <c:pt idx="1">
                  <c:v>116.42</c:v>
                </c:pt>
                <c:pt idx="2">
                  <c:v>114.11</c:v>
                </c:pt>
                <c:pt idx="3">
                  <c:v>106.8</c:v>
                </c:pt>
                <c:pt idx="4">
                  <c:v>114.48</c:v>
                </c:pt>
              </c:numCache>
            </c:numRef>
          </c:val>
          <c:extLst>
            <c:ext xmlns:c16="http://schemas.microsoft.com/office/drawing/2014/chart" uri="{C3380CC4-5D6E-409C-BE32-E72D297353CC}">
              <c16:uniqueId val="{00000000-38EB-4009-97ED-6340EBD661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8EB-4009-97ED-6340EBD661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122.45</c:v>
                </c:pt>
                <c:pt idx="1">
                  <c:v>125.85</c:v>
                </c:pt>
                <c:pt idx="2">
                  <c:v>129.44</c:v>
                </c:pt>
                <c:pt idx="3">
                  <c:v>136.97999999999999</c:v>
                </c:pt>
                <c:pt idx="4">
                  <c:v>133.82</c:v>
                </c:pt>
              </c:numCache>
            </c:numRef>
          </c:val>
          <c:extLst>
            <c:ext xmlns:c16="http://schemas.microsoft.com/office/drawing/2014/chart" uri="{C3380CC4-5D6E-409C-BE32-E72D297353CC}">
              <c16:uniqueId val="{00000000-C88E-46CB-8CB8-E065B55445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88E-46CB-8CB8-E065B55445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舞鶴市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80910</v>
      </c>
      <c r="AM8" s="61"/>
      <c r="AN8" s="61"/>
      <c r="AO8" s="61"/>
      <c r="AP8" s="61"/>
      <c r="AQ8" s="61"/>
      <c r="AR8" s="61"/>
      <c r="AS8" s="61"/>
      <c r="AT8" s="52">
        <f>データ!$S$6</f>
        <v>342.13</v>
      </c>
      <c r="AU8" s="53"/>
      <c r="AV8" s="53"/>
      <c r="AW8" s="53"/>
      <c r="AX8" s="53"/>
      <c r="AY8" s="53"/>
      <c r="AZ8" s="53"/>
      <c r="BA8" s="53"/>
      <c r="BB8" s="54">
        <f>データ!$T$6</f>
        <v>236.49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65.819999999999993</v>
      </c>
      <c r="J10" s="53"/>
      <c r="K10" s="53"/>
      <c r="L10" s="53"/>
      <c r="M10" s="53"/>
      <c r="N10" s="53"/>
      <c r="O10" s="64"/>
      <c r="P10" s="54">
        <f>データ!$P$6</f>
        <v>99.8</v>
      </c>
      <c r="Q10" s="54"/>
      <c r="R10" s="54"/>
      <c r="S10" s="54"/>
      <c r="T10" s="54"/>
      <c r="U10" s="54"/>
      <c r="V10" s="54"/>
      <c r="W10" s="61">
        <f>データ!$Q$6</f>
        <v>3069</v>
      </c>
      <c r="X10" s="61"/>
      <c r="Y10" s="61"/>
      <c r="Z10" s="61"/>
      <c r="AA10" s="61"/>
      <c r="AB10" s="61"/>
      <c r="AC10" s="61"/>
      <c r="AD10" s="2"/>
      <c r="AE10" s="2"/>
      <c r="AF10" s="2"/>
      <c r="AG10" s="2"/>
      <c r="AH10" s="4"/>
      <c r="AI10" s="4"/>
      <c r="AJ10" s="4"/>
      <c r="AK10" s="4"/>
      <c r="AL10" s="61">
        <f>データ!$U$6</f>
        <v>79586</v>
      </c>
      <c r="AM10" s="61"/>
      <c r="AN10" s="61"/>
      <c r="AO10" s="61"/>
      <c r="AP10" s="61"/>
      <c r="AQ10" s="61"/>
      <c r="AR10" s="61"/>
      <c r="AS10" s="61"/>
      <c r="AT10" s="52">
        <f>データ!$V$6</f>
        <v>51.3</v>
      </c>
      <c r="AU10" s="53"/>
      <c r="AV10" s="53"/>
      <c r="AW10" s="53"/>
      <c r="AX10" s="53"/>
      <c r="AY10" s="53"/>
      <c r="AZ10" s="53"/>
      <c r="BA10" s="53"/>
      <c r="BB10" s="54">
        <f>データ!$W$6</f>
        <v>1551.38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XxMAGnsy/HXo1gb/fzkI6Ep6kDX/IsqerFtqsxZ4HtgTE45LB7KFTb4n1UMxxuysMYZZA2ulz+2LI3LWO9Z5A==" saltValue="KVbJu1qImpfCcme3/SNe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262021</v>
      </c>
      <c r="D6" s="34">
        <f t="shared" si="3"/>
        <v>46</v>
      </c>
      <c r="E6" s="34">
        <f t="shared" si="3"/>
        <v>1</v>
      </c>
      <c r="F6" s="34">
        <f t="shared" si="3"/>
        <v>0</v>
      </c>
      <c r="G6" s="34">
        <f t="shared" si="3"/>
        <v>1</v>
      </c>
      <c r="H6" s="34" t="str">
        <f t="shared" si="3"/>
        <v>京都府　舞鶴市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65.819999999999993</v>
      </c>
      <c r="P6" s="35">
        <f t="shared" si="3"/>
        <v>99.8</v>
      </c>
      <c r="Q6" s="35">
        <f t="shared" si="3"/>
        <v>3069</v>
      </c>
      <c r="R6" s="35">
        <f t="shared" si="3"/>
        <v>80910</v>
      </c>
      <c r="S6" s="35">
        <f t="shared" si="3"/>
        <v>342.13</v>
      </c>
      <c r="T6" s="35">
        <f t="shared" si="3"/>
        <v>236.49</v>
      </c>
      <c r="U6" s="35">
        <f t="shared" si="3"/>
        <v>79586</v>
      </c>
      <c r="V6" s="35">
        <f t="shared" si="3"/>
        <v>51.3</v>
      </c>
      <c r="W6" s="35">
        <f t="shared" si="3"/>
        <v>1551.38</v>
      </c>
      <c r="X6" s="36">
        <f>IF(X7="",NA(),X7)</f>
        <v>116.23</v>
      </c>
      <c r="Y6" s="36">
        <f t="shared" ref="Y6:AG6" si="4">IF(Y7="",NA(),Y7)</f>
        <v>119.33</v>
      </c>
      <c r="Z6" s="36">
        <f t="shared" si="4"/>
        <v>115.22</v>
      </c>
      <c r="AA6" s="36">
        <f t="shared" si="4"/>
        <v>109.39</v>
      </c>
      <c r="AB6" s="36">
        <f t="shared" si="4"/>
        <v>115.29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117.14</v>
      </c>
      <c r="AU6" s="36">
        <f t="shared" ref="AU6:BC6" si="6">IF(AU7="",NA(),AU7)</f>
        <v>158.08000000000001</v>
      </c>
      <c r="AV6" s="36">
        <f t="shared" si="6"/>
        <v>142.19</v>
      </c>
      <c r="AW6" s="36">
        <f t="shared" si="6"/>
        <v>148.74</v>
      </c>
      <c r="AX6" s="36">
        <f t="shared" si="6"/>
        <v>151.12</v>
      </c>
      <c r="AY6" s="36">
        <f t="shared" si="6"/>
        <v>357.82</v>
      </c>
      <c r="AZ6" s="36">
        <f t="shared" si="6"/>
        <v>355.5</v>
      </c>
      <c r="BA6" s="36">
        <f t="shared" si="6"/>
        <v>349.83</v>
      </c>
      <c r="BB6" s="36">
        <f t="shared" si="6"/>
        <v>360.86</v>
      </c>
      <c r="BC6" s="36">
        <f t="shared" si="6"/>
        <v>350.79</v>
      </c>
      <c r="BD6" s="35" t="str">
        <f>IF(BD7="","",IF(BD7="-","【-】","【"&amp;SUBSTITUTE(TEXT(BD7,"#,##0.00"),"-","△")&amp;"】"))</f>
        <v>【260.31】</v>
      </c>
      <c r="BE6" s="36">
        <f>IF(BE7="",NA(),BE7)</f>
        <v>443.3</v>
      </c>
      <c r="BF6" s="36">
        <f t="shared" ref="BF6:BN6" si="7">IF(BF7="",NA(),BF7)</f>
        <v>425.88</v>
      </c>
      <c r="BG6" s="36">
        <f t="shared" si="7"/>
        <v>534.38</v>
      </c>
      <c r="BH6" s="36">
        <f t="shared" si="7"/>
        <v>534.44000000000005</v>
      </c>
      <c r="BI6" s="36">
        <f t="shared" si="7"/>
        <v>497.5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113.59</v>
      </c>
      <c r="BQ6" s="36">
        <f t="shared" ref="BQ6:BY6" si="8">IF(BQ7="",NA(),BQ7)</f>
        <v>116.42</v>
      </c>
      <c r="BR6" s="36">
        <f t="shared" si="8"/>
        <v>114.11</v>
      </c>
      <c r="BS6" s="36">
        <f t="shared" si="8"/>
        <v>106.8</v>
      </c>
      <c r="BT6" s="36">
        <f t="shared" si="8"/>
        <v>114.48</v>
      </c>
      <c r="BU6" s="36">
        <f t="shared" si="8"/>
        <v>106.01</v>
      </c>
      <c r="BV6" s="36">
        <f t="shared" si="8"/>
        <v>104.57</v>
      </c>
      <c r="BW6" s="36">
        <f t="shared" si="8"/>
        <v>103.54</v>
      </c>
      <c r="BX6" s="36">
        <f t="shared" si="8"/>
        <v>103.32</v>
      </c>
      <c r="BY6" s="36">
        <f t="shared" si="8"/>
        <v>100.85</v>
      </c>
      <c r="BZ6" s="35" t="str">
        <f>IF(BZ7="","",IF(BZ7="-","【-】","【"&amp;SUBSTITUTE(TEXT(BZ7,"#,##0.00"),"-","△")&amp;"】"))</f>
        <v>【100.05】</v>
      </c>
      <c r="CA6" s="36">
        <f>IF(CA7="",NA(),CA7)</f>
        <v>122.45</v>
      </c>
      <c r="CB6" s="36">
        <f t="shared" ref="CB6:CJ6" si="9">IF(CB7="",NA(),CB7)</f>
        <v>125.85</v>
      </c>
      <c r="CC6" s="36">
        <f t="shared" si="9"/>
        <v>129.44</v>
      </c>
      <c r="CD6" s="36">
        <f t="shared" si="9"/>
        <v>136.97999999999999</v>
      </c>
      <c r="CE6" s="36">
        <f t="shared" si="9"/>
        <v>133.82</v>
      </c>
      <c r="CF6" s="36">
        <f t="shared" si="9"/>
        <v>162.24</v>
      </c>
      <c r="CG6" s="36">
        <f t="shared" si="9"/>
        <v>165.47</v>
      </c>
      <c r="CH6" s="36">
        <f t="shared" si="9"/>
        <v>167.46</v>
      </c>
      <c r="CI6" s="36">
        <f t="shared" si="9"/>
        <v>168.56</v>
      </c>
      <c r="CJ6" s="36">
        <f t="shared" si="9"/>
        <v>167.1</v>
      </c>
      <c r="CK6" s="35" t="str">
        <f>IF(CK7="","",IF(CK7="-","【-】","【"&amp;SUBSTITUTE(TEXT(CK7,"#,##0.00"),"-","△")&amp;"】"))</f>
        <v>【166.40】</v>
      </c>
      <c r="CL6" s="36">
        <f>IF(CL7="",NA(),CL7)</f>
        <v>39.71</v>
      </c>
      <c r="CM6" s="36">
        <f t="shared" ref="CM6:CU6" si="10">IF(CM7="",NA(),CM7)</f>
        <v>40.61</v>
      </c>
      <c r="CN6" s="36">
        <f t="shared" si="10"/>
        <v>41.29</v>
      </c>
      <c r="CO6" s="36">
        <f t="shared" si="10"/>
        <v>41.46</v>
      </c>
      <c r="CP6" s="36">
        <f t="shared" si="10"/>
        <v>43.9</v>
      </c>
      <c r="CQ6" s="36">
        <f t="shared" si="10"/>
        <v>59.11</v>
      </c>
      <c r="CR6" s="36">
        <f t="shared" si="10"/>
        <v>59.74</v>
      </c>
      <c r="CS6" s="36">
        <f t="shared" si="10"/>
        <v>59.46</v>
      </c>
      <c r="CT6" s="36">
        <f t="shared" si="10"/>
        <v>59.51</v>
      </c>
      <c r="CU6" s="36">
        <f t="shared" si="10"/>
        <v>59.91</v>
      </c>
      <c r="CV6" s="35" t="str">
        <f>IF(CV7="","",IF(CV7="-","【-】","【"&amp;SUBSTITUTE(TEXT(CV7,"#,##0.00"),"-","△")&amp;"】"))</f>
        <v>【60.69】</v>
      </c>
      <c r="CW6" s="36">
        <f>IF(CW7="",NA(),CW7)</f>
        <v>95.55</v>
      </c>
      <c r="CX6" s="36">
        <f t="shared" ref="CX6:DF6" si="11">IF(CX7="",NA(),CX7)</f>
        <v>95.46</v>
      </c>
      <c r="CY6" s="36">
        <f t="shared" si="11"/>
        <v>94.06</v>
      </c>
      <c r="CZ6" s="36">
        <f t="shared" si="11"/>
        <v>95.02</v>
      </c>
      <c r="DA6" s="36">
        <f t="shared" si="11"/>
        <v>94.36</v>
      </c>
      <c r="DB6" s="36">
        <f t="shared" si="11"/>
        <v>87.91</v>
      </c>
      <c r="DC6" s="36">
        <f t="shared" si="11"/>
        <v>87.28</v>
      </c>
      <c r="DD6" s="36">
        <f t="shared" si="11"/>
        <v>87.41</v>
      </c>
      <c r="DE6" s="36">
        <f t="shared" si="11"/>
        <v>87.08</v>
      </c>
      <c r="DF6" s="36">
        <f t="shared" si="11"/>
        <v>87.26</v>
      </c>
      <c r="DG6" s="35" t="str">
        <f>IF(DG7="","",IF(DG7="-","【-】","【"&amp;SUBSTITUTE(TEXT(DG7,"#,##0.00"),"-","△")&amp;"】"))</f>
        <v>【89.82】</v>
      </c>
      <c r="DH6" s="36">
        <f>IF(DH7="",NA(),DH7)</f>
        <v>42.41</v>
      </c>
      <c r="DI6" s="36">
        <f t="shared" ref="DI6:DQ6" si="12">IF(DI7="",NA(),DI7)</f>
        <v>44.08</v>
      </c>
      <c r="DJ6" s="36">
        <f t="shared" si="12"/>
        <v>40.71</v>
      </c>
      <c r="DK6" s="36">
        <f t="shared" si="12"/>
        <v>40.229999999999997</v>
      </c>
      <c r="DL6" s="36">
        <f t="shared" si="12"/>
        <v>41.87</v>
      </c>
      <c r="DM6" s="36">
        <f t="shared" si="12"/>
        <v>46.88</v>
      </c>
      <c r="DN6" s="36">
        <f t="shared" si="12"/>
        <v>46.94</v>
      </c>
      <c r="DO6" s="36">
        <f t="shared" si="12"/>
        <v>47.62</v>
      </c>
      <c r="DP6" s="36">
        <f t="shared" si="12"/>
        <v>48.55</v>
      </c>
      <c r="DQ6" s="36">
        <f t="shared" si="12"/>
        <v>49.2</v>
      </c>
      <c r="DR6" s="35" t="str">
        <f>IF(DR7="","",IF(DR7="-","【-】","【"&amp;SUBSTITUTE(TEXT(DR7,"#,##0.00"),"-","△")&amp;"】"))</f>
        <v>【50.19】</v>
      </c>
      <c r="DS6" s="36">
        <f>IF(DS7="",NA(),DS7)</f>
        <v>19.989999999999998</v>
      </c>
      <c r="DT6" s="36">
        <f t="shared" ref="DT6:EB6" si="13">IF(DT7="",NA(),DT7)</f>
        <v>21.69</v>
      </c>
      <c r="DU6" s="36">
        <f t="shared" si="13"/>
        <v>19.55</v>
      </c>
      <c r="DV6" s="36">
        <f t="shared" si="13"/>
        <v>19.28</v>
      </c>
      <c r="DW6" s="36">
        <f t="shared" si="13"/>
        <v>19.36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0.74</v>
      </c>
      <c r="EE6" s="36">
        <f t="shared" ref="EE6:EM6" si="14">IF(EE7="",NA(),EE7)</f>
        <v>0.61</v>
      </c>
      <c r="EF6" s="36">
        <f t="shared" si="14"/>
        <v>0.63</v>
      </c>
      <c r="EG6" s="36">
        <f t="shared" si="14"/>
        <v>0.94</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262021</v>
      </c>
      <c r="D7" s="38">
        <v>46</v>
      </c>
      <c r="E7" s="38">
        <v>1</v>
      </c>
      <c r="F7" s="38">
        <v>0</v>
      </c>
      <c r="G7" s="38">
        <v>1</v>
      </c>
      <c r="H7" s="38" t="s">
        <v>93</v>
      </c>
      <c r="I7" s="38" t="s">
        <v>94</v>
      </c>
      <c r="J7" s="38" t="s">
        <v>95</v>
      </c>
      <c r="K7" s="38" t="s">
        <v>96</v>
      </c>
      <c r="L7" s="38" t="s">
        <v>97</v>
      </c>
      <c r="M7" s="38" t="s">
        <v>98</v>
      </c>
      <c r="N7" s="39" t="s">
        <v>99</v>
      </c>
      <c r="O7" s="39">
        <v>65.819999999999993</v>
      </c>
      <c r="P7" s="39">
        <v>99.8</v>
      </c>
      <c r="Q7" s="39">
        <v>3069</v>
      </c>
      <c r="R7" s="39">
        <v>80910</v>
      </c>
      <c r="S7" s="39">
        <v>342.13</v>
      </c>
      <c r="T7" s="39">
        <v>236.49</v>
      </c>
      <c r="U7" s="39">
        <v>79586</v>
      </c>
      <c r="V7" s="39">
        <v>51.3</v>
      </c>
      <c r="W7" s="39">
        <v>1551.38</v>
      </c>
      <c r="X7" s="39">
        <v>116.23</v>
      </c>
      <c r="Y7" s="39">
        <v>119.33</v>
      </c>
      <c r="Z7" s="39">
        <v>115.22</v>
      </c>
      <c r="AA7" s="39">
        <v>109.39</v>
      </c>
      <c r="AB7" s="39">
        <v>115.29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117.14</v>
      </c>
      <c r="AU7" s="39">
        <v>158.08000000000001</v>
      </c>
      <c r="AV7" s="39">
        <v>142.19</v>
      </c>
      <c r="AW7" s="39">
        <v>148.74</v>
      </c>
      <c r="AX7" s="39">
        <v>151.12</v>
      </c>
      <c r="AY7" s="39">
        <v>357.82</v>
      </c>
      <c r="AZ7" s="39">
        <v>355.5</v>
      </c>
      <c r="BA7" s="39">
        <v>349.83</v>
      </c>
      <c r="BB7" s="39">
        <v>360.86</v>
      </c>
      <c r="BC7" s="39">
        <v>350.79</v>
      </c>
      <c r="BD7" s="39">
        <v>260.31</v>
      </c>
      <c r="BE7" s="39">
        <v>443.3</v>
      </c>
      <c r="BF7" s="39">
        <v>425.88</v>
      </c>
      <c r="BG7" s="39">
        <v>534.38</v>
      </c>
      <c r="BH7" s="39">
        <v>534.44000000000005</v>
      </c>
      <c r="BI7" s="39">
        <v>497.5</v>
      </c>
      <c r="BJ7" s="39">
        <v>307.45999999999998</v>
      </c>
      <c r="BK7" s="39">
        <v>312.58</v>
      </c>
      <c r="BL7" s="39">
        <v>314.87</v>
      </c>
      <c r="BM7" s="39">
        <v>309.27999999999997</v>
      </c>
      <c r="BN7" s="39">
        <v>322.92</v>
      </c>
      <c r="BO7" s="39">
        <v>275.67</v>
      </c>
      <c r="BP7" s="39">
        <v>113.59</v>
      </c>
      <c r="BQ7" s="39">
        <v>116.42</v>
      </c>
      <c r="BR7" s="39">
        <v>114.11</v>
      </c>
      <c r="BS7" s="39">
        <v>106.8</v>
      </c>
      <c r="BT7" s="39">
        <v>114.48</v>
      </c>
      <c r="BU7" s="39">
        <v>106.01</v>
      </c>
      <c r="BV7" s="39">
        <v>104.57</v>
      </c>
      <c r="BW7" s="39">
        <v>103.54</v>
      </c>
      <c r="BX7" s="39">
        <v>103.32</v>
      </c>
      <c r="BY7" s="39">
        <v>100.85</v>
      </c>
      <c r="BZ7" s="39">
        <v>100.05</v>
      </c>
      <c r="CA7" s="39">
        <v>122.45</v>
      </c>
      <c r="CB7" s="39">
        <v>125.85</v>
      </c>
      <c r="CC7" s="39">
        <v>129.44</v>
      </c>
      <c r="CD7" s="39">
        <v>136.97999999999999</v>
      </c>
      <c r="CE7" s="39">
        <v>133.82</v>
      </c>
      <c r="CF7" s="39">
        <v>162.24</v>
      </c>
      <c r="CG7" s="39">
        <v>165.47</v>
      </c>
      <c r="CH7" s="39">
        <v>167.46</v>
      </c>
      <c r="CI7" s="39">
        <v>168.56</v>
      </c>
      <c r="CJ7" s="39">
        <v>167.1</v>
      </c>
      <c r="CK7" s="39">
        <v>166.4</v>
      </c>
      <c r="CL7" s="39">
        <v>39.71</v>
      </c>
      <c r="CM7" s="39">
        <v>40.61</v>
      </c>
      <c r="CN7" s="39">
        <v>41.29</v>
      </c>
      <c r="CO7" s="39">
        <v>41.46</v>
      </c>
      <c r="CP7" s="39">
        <v>43.9</v>
      </c>
      <c r="CQ7" s="39">
        <v>59.11</v>
      </c>
      <c r="CR7" s="39">
        <v>59.74</v>
      </c>
      <c r="CS7" s="39">
        <v>59.46</v>
      </c>
      <c r="CT7" s="39">
        <v>59.51</v>
      </c>
      <c r="CU7" s="39">
        <v>59.91</v>
      </c>
      <c r="CV7" s="39">
        <v>60.69</v>
      </c>
      <c r="CW7" s="39">
        <v>95.55</v>
      </c>
      <c r="CX7" s="39">
        <v>95.46</v>
      </c>
      <c r="CY7" s="39">
        <v>94.06</v>
      </c>
      <c r="CZ7" s="39">
        <v>95.02</v>
      </c>
      <c r="DA7" s="39">
        <v>94.36</v>
      </c>
      <c r="DB7" s="39">
        <v>87.91</v>
      </c>
      <c r="DC7" s="39">
        <v>87.28</v>
      </c>
      <c r="DD7" s="39">
        <v>87.41</v>
      </c>
      <c r="DE7" s="39">
        <v>87.08</v>
      </c>
      <c r="DF7" s="39">
        <v>87.26</v>
      </c>
      <c r="DG7" s="39">
        <v>89.82</v>
      </c>
      <c r="DH7" s="39">
        <v>42.41</v>
      </c>
      <c r="DI7" s="39">
        <v>44.08</v>
      </c>
      <c r="DJ7" s="39">
        <v>40.71</v>
      </c>
      <c r="DK7" s="39">
        <v>40.229999999999997</v>
      </c>
      <c r="DL7" s="39">
        <v>41.87</v>
      </c>
      <c r="DM7" s="39">
        <v>46.88</v>
      </c>
      <c r="DN7" s="39">
        <v>46.94</v>
      </c>
      <c r="DO7" s="39">
        <v>47.62</v>
      </c>
      <c r="DP7" s="39">
        <v>48.55</v>
      </c>
      <c r="DQ7" s="39">
        <v>49.2</v>
      </c>
      <c r="DR7" s="39">
        <v>50.19</v>
      </c>
      <c r="DS7" s="39">
        <v>19.989999999999998</v>
      </c>
      <c r="DT7" s="39">
        <v>21.69</v>
      </c>
      <c r="DU7" s="39">
        <v>19.55</v>
      </c>
      <c r="DV7" s="39">
        <v>19.28</v>
      </c>
      <c r="DW7" s="39">
        <v>19.36</v>
      </c>
      <c r="DX7" s="39">
        <v>13.39</v>
      </c>
      <c r="DY7" s="39">
        <v>14.48</v>
      </c>
      <c r="DZ7" s="39">
        <v>16.27</v>
      </c>
      <c r="EA7" s="39">
        <v>17.11</v>
      </c>
      <c r="EB7" s="39">
        <v>18.329999999999998</v>
      </c>
      <c r="EC7" s="39">
        <v>20.63</v>
      </c>
      <c r="ED7" s="39">
        <v>0.74</v>
      </c>
      <c r="EE7" s="39">
        <v>0.61</v>
      </c>
      <c r="EF7" s="39">
        <v>0.63</v>
      </c>
      <c r="EG7" s="39">
        <v>0.94</v>
      </c>
      <c r="EH7" s="39">
        <v>0.73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2022-01-18T07:54:45Z</cp:lastPrinted>
  <dcterms:created xsi:type="dcterms:W3CDTF">2021-12-03T06:52:42Z</dcterms:created>
  <dcterms:modified xsi:type="dcterms:W3CDTF">2022-02-18T01:20:33Z</dcterms:modified>
  <cp:category/>
</cp:coreProperties>
</file>