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2 福知山市\"/>
    </mc:Choice>
  </mc:AlternateContent>
  <xr:revisionPtr revIDLastSave="0" documentId="13_ncr:1_{75334AB6-AB2C-44F2-A3FC-15EA393978AE}" xr6:coauthVersionLast="36" xr6:coauthVersionMax="36" xr10:uidLastSave="{00000000-0000-0000-0000-000000000000}"/>
  <workbookProtection workbookAlgorithmName="SHA-512" workbookHashValue="J0ddX6MIyfHyNaFOVIcNYMrZix5olHePqNjCiyCNn1Lvq3eJ2VeGgUVaTUaIV6Uj6BVVgFQCVNhy9M0HwMwemQ==" workbookSaltValue="Z417gQyn7FJxm4Tv/gVLFw==" workbookSpinCount="100000" lockStructure="1"/>
  <bookViews>
    <workbookView xWindow="0" yWindow="0" windowWidth="28800" windowHeight="124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<sst xmlns="http://schemas.openxmlformats.org/spreadsheetml/2006/main" count="228" uniqueCount="114">
  <si>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</si>
  <si>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</si>
  <si>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</si>
  <si>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</si>
  <si>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</si>
  <si>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</si>
  <si>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</si>
  <si>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</si>
  <si>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</si>
  <si>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</si>
  <si>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</si>
  <si>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</si>
  <si>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</si>
  <si>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</si>
  <si>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</si>
  <si>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</si>
  <si>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</si>
  <si>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</si>
  <si>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</si>
  <si>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</si>
  <si>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</si>
  <si>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</si>
  <si>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</si>
  <si>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</si>
  <si>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</si>
  <si>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</si>
  <si>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</si>
  <si>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</si>
  <si>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</si>
  <si>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</si>
  <si>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</si>
  <si>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</si>
  <si>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</si>
  <si>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</si>
  <si>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</si>
  <si>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</si>
  <si>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</si>
  <si>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</si>
  <si>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</si>
  <si>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</si>
  <si>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</si>
  <si>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</si>
  <si>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</si>
  <si>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</si>
  <si>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</si>
  <si>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</si>
  <si>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</si>
  <si>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</si>
  <si>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</si>
  <si>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</si>
  <si>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</si>
  <si>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</si>
  <si>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</si>
  <si>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</si>
  <si>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</si>
  <si>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</si>
  <si>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</si>
  <si>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</si>
  <si>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</si>
  <si>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</si>
  <si>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</si>
  <si>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</si>
  <si>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</si>
  <si>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</si>
  <si>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</si>
  <si>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</si>
  <si>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</si>
  <si>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</si>
  <si>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</si>
  <si>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</si>
  <si>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</si>
  <si>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</si>
  <si>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</si>
  <si>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</si>
  <si>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</si>
  <si>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</si>
  <si>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</si>
  <si>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</si>
  <si>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</si>
  <si>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</si>
  <si>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</si>
  <si>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</si>
  <si>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</si>
  <si>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</si>
  <si>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</si>
  <si>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</si>
  <si>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</si>
  <si>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</si>
  <si>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</si>
  <si>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</si>
  <si>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</si>
  <si>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</si>
  <si>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</si>
  <si>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</si>
  <si>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</si>
  <si>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</si>
  <si>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</si>
  <si>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</si>
  <si>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</si>
  <si>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</si>
  <si>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</si>
  <si>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</si>
  <si>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</si>
  <si>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</si>
  <si>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</si>
  <si>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</si>
  <si>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</si>
  <si>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</si>
  <si>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</si>
  <si>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</si>
  <si>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</si>
  <si>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①令和元年度に引き続き100％を上回り、令和２年度では5.36ポイント改善した。しかし、今後についても施設の老朽化による維持管理費用などの増加等が懸念されることから、さらなる経営の効率化を図る。
②累積欠損金は現在のところ発生していない。
③毎年度100％を上回っており、支払能力は十分に備わっているものの、類似団体の平均値を下回っている。
④類似団体の平均値を上回っており、債務残高は大きい状況である。これは簡易水道事業の統合や大規模な更新事業により、企業債残高が増えたことによるものである。今後も有利な財源の確保に努め、企業債残高の抑制を図る。
⑤100％を下回っており、費用を給水収益で賄えていない状況である。引き続き費用の節減に努める。
⑥類似団体の平均値を上回っている。これは、有収水量が減少し、簡易水道統合等により費用が大幅に増加したためである。費用の節減により改善に努める。
⑦施設の統廃合を進めてきた結果、毎年度類似団体の平均値を大きく上回っており、施設の効率性は良いといえる。
⑧全ての年度で類似団体の平均値を下回っている。これは本市の管路延長が類似団体に比べ長いことや、多くの浄水場を有しているため配水ロスが大きいこと等が要因と考えられる。
以上のことから、令和２年度については、累積欠損金は発生していないものの、経営状況は厳しい状況にある。
水道事業ビジョンや経営戦略に基づき、経営の効率化・業務の最適化を図る。
</t>
    <rPh sb="1" eb="3">
      <t>レイワ</t>
    </rPh>
    <rPh sb="3" eb="4">
      <t>ガン</t>
    </rPh>
    <rPh sb="4" eb="6">
      <t>ネンド</t>
    </rPh>
    <rPh sb="7" eb="8">
      <t>ヒ</t>
    </rPh>
    <rPh sb="9" eb="10">
      <t>ツヅ</t>
    </rPh>
    <rPh sb="16" eb="18">
      <t>ウワマワ</t>
    </rPh>
    <rPh sb="23" eb="25">
      <t>ネンド</t>
    </rPh>
    <rPh sb="35" eb="37">
      <t>カイゼン</t>
    </rPh>
    <rPh sb="44" eb="46">
      <t>コンゴ</t>
    </rPh>
    <rPh sb="51" eb="52">
      <t>シ</t>
    </rPh>
    <rPh sb="52" eb="53">
      <t>セツ</t>
    </rPh>
    <rPh sb="54" eb="57">
      <t>ロウキュウカ</t>
    </rPh>
    <rPh sb="60" eb="62">
      <t>イジ</t>
    </rPh>
    <rPh sb="62" eb="64">
      <t>カンリ</t>
    </rPh>
    <rPh sb="64" eb="66">
      <t>ヒヨウ</t>
    </rPh>
    <rPh sb="69" eb="71">
      <t>ゾウカ</t>
    </rPh>
    <rPh sb="71" eb="72">
      <t>トウ</t>
    </rPh>
    <rPh sb="73" eb="75">
      <t>ケネン</t>
    </rPh>
    <rPh sb="87" eb="89">
      <t>ケイエイ</t>
    </rPh>
    <rPh sb="92" eb="93">
      <t>カ</t>
    </rPh>
    <rPh sb="94" eb="95">
      <t>ハカ</t>
    </rPh>
    <rPh sb="154" eb="156">
      <t>ルイジ</t>
    </rPh>
    <rPh sb="156" eb="158">
      <t>ダンタイ</t>
    </rPh>
    <rPh sb="159" eb="162">
      <t>ヘイキンチ</t>
    </rPh>
    <rPh sb="163" eb="165">
      <t>シタマワ</t>
    </rPh>
    <rPh sb="196" eb="198">
      <t>ジョウキョウ</t>
    </rPh>
    <rPh sb="209" eb="211">
      <t>ジギョウ</t>
    </rPh>
    <rPh sb="247" eb="249">
      <t>コンゴ</t>
    </rPh>
    <rPh sb="250" eb="252">
      <t>ユウリ</t>
    </rPh>
    <rPh sb="253" eb="255">
      <t>ザイゲン</t>
    </rPh>
    <rPh sb="256" eb="258">
      <t>カクホ</t>
    </rPh>
    <rPh sb="259" eb="260">
      <t>ツト</t>
    </rPh>
    <rPh sb="262" eb="264">
      <t>キギョウ</t>
    </rPh>
    <rPh sb="264" eb="265">
      <t>サイ</t>
    </rPh>
    <rPh sb="265" eb="267">
      <t>ザンダカ</t>
    </rPh>
    <rPh sb="268" eb="270">
      <t>ヨクセイ</t>
    </rPh>
    <rPh sb="271" eb="272">
      <t>ハカ</t>
    </rPh>
    <rPh sb="281" eb="283">
      <t>シタマワ</t>
    </rPh>
    <rPh sb="288" eb="290">
      <t>ヒヨウ</t>
    </rPh>
    <rPh sb="291" eb="293">
      <t>キュウスイ</t>
    </rPh>
    <rPh sb="293" eb="295">
      <t>シュウエキ</t>
    </rPh>
    <rPh sb="296" eb="297">
      <t>マカナ</t>
    </rPh>
    <rPh sb="302" eb="304">
      <t>ジョウキョウ</t>
    </rPh>
    <rPh sb="308" eb="309">
      <t>ヒ</t>
    </rPh>
    <rPh sb="310" eb="311">
      <t>ツヅ</t>
    </rPh>
    <rPh sb="312" eb="314">
      <t>ヒヨウ</t>
    </rPh>
    <rPh sb="315" eb="317">
      <t>セツゲン</t>
    </rPh>
    <rPh sb="324" eb="326">
      <t>ルイジ</t>
    </rPh>
    <rPh sb="326" eb="328">
      <t>ダンタイ</t>
    </rPh>
    <rPh sb="329" eb="332">
      <t>ヘイキンチ</t>
    </rPh>
    <rPh sb="333" eb="335">
      <t>ウワマワ</t>
    </rPh>
    <rPh sb="344" eb="346">
      <t>ユウシュウ</t>
    </rPh>
    <rPh sb="346" eb="348">
      <t>スイリョウ</t>
    </rPh>
    <rPh sb="349" eb="351">
      <t>ゲンショウ</t>
    </rPh>
    <rPh sb="353" eb="355">
      <t>カンイ</t>
    </rPh>
    <rPh sb="355" eb="357">
      <t>スイドウ</t>
    </rPh>
    <rPh sb="357" eb="359">
      <t>トウゴウ</t>
    </rPh>
    <rPh sb="366" eb="368">
      <t>オオハバ</t>
    </rPh>
    <rPh sb="369" eb="371">
      <t>ゾウカ</t>
    </rPh>
    <rPh sb="379" eb="381">
      <t>ヒヨウ</t>
    </rPh>
    <rPh sb="382" eb="384">
      <t>セツゲン</t>
    </rPh>
    <rPh sb="387" eb="389">
      <t>カイゼン</t>
    </rPh>
    <rPh sb="390" eb="391">
      <t>ツト</t>
    </rPh>
    <rPh sb="423" eb="424">
      <t>オオ</t>
    </rPh>
    <rPh sb="449" eb="450">
      <t>スベ</t>
    </rPh>
    <rPh sb="452" eb="454">
      <t>ネンド</t>
    </rPh>
    <rPh sb="474" eb="476">
      <t>ホンシ</t>
    </rPh>
    <rPh sb="477" eb="479">
      <t>カンロ</t>
    </rPh>
    <rPh sb="479" eb="481">
      <t>エンチョウ</t>
    </rPh>
    <rPh sb="482" eb="484">
      <t>ルイジ</t>
    </rPh>
    <rPh sb="484" eb="486">
      <t>ダンタイ</t>
    </rPh>
    <rPh sb="487" eb="488">
      <t>クラ</t>
    </rPh>
    <rPh sb="489" eb="490">
      <t>ナガ</t>
    </rPh>
    <rPh sb="495" eb="496">
      <t>オオ</t>
    </rPh>
    <rPh sb="498" eb="501">
      <t>ジョウスイジョウ</t>
    </rPh>
    <rPh sb="502" eb="503">
      <t>ユウ</t>
    </rPh>
    <rPh sb="509" eb="511">
      <t>ハイスイ</t>
    </rPh>
    <rPh sb="514" eb="515">
      <t>オオ</t>
    </rPh>
    <rPh sb="519" eb="520">
      <t>トウ</t>
    </rPh>
    <rPh sb="521" eb="523">
      <t>ヨウイン</t>
    </rPh>
    <rPh sb="524" eb="525">
      <t>カンガ</t>
    </rPh>
    <rPh sb="543" eb="544">
      <t>ネン</t>
    </rPh>
    <rPh sb="544" eb="545">
      <t>ド</t>
    </rPh>
    <rPh sb="551" eb="553">
      <t>ルイセキ</t>
    </rPh>
    <rPh sb="553" eb="556">
      <t>ケッソンキン</t>
    </rPh>
    <rPh sb="557" eb="559">
      <t>ハッセイ</t>
    </rPh>
    <rPh sb="568" eb="570">
      <t>ケイエイ</t>
    </rPh>
    <rPh sb="570" eb="572">
      <t>ジョウキョウ</t>
    </rPh>
    <rPh sb="573" eb="574">
      <t>キビ</t>
    </rPh>
    <rPh sb="576" eb="578">
      <t>ジョウキョウ</t>
    </rPh>
    <rPh sb="583" eb="587">
      <t>スイドウジギョウ</t>
    </rPh>
    <rPh sb="592" eb="596">
      <t>ケイエイセンリャク</t>
    </rPh>
    <rPh sb="597" eb="598">
      <t>モト</t>
    </rPh>
    <rPh sb="601" eb="603">
      <t>ケイエイ</t>
    </rPh>
    <rPh sb="604" eb="607">
      <t>コウリツカ</t>
    </rPh>
    <rPh sb="608" eb="610">
      <t>ギョウム</t>
    </rPh>
    <rPh sb="611" eb="614">
      <t>サイテキカ</t>
    </rPh>
    <rPh sb="615" eb="616">
      <t>ハカ</t>
    </rPh>
    <phoneticPr fontId="4"/>
  </si>
  <si>
    <t>①計画的な施設の更新を進めてきた結果、類似団体の平均値を下回っている。今後は優先順位や緊急性を考慮しながら計画的に施設の更新等を行なっていく。
②昭和43年度からの拡張事業により整備された管路が、耐用年数を経過したため経年化率が年々上昇している。一方で簡易水道事業を統合したことにより、引き継いだ簡易水道の管路が上水道区域に比べ比較的新しい管路であったため、平成29年度から令和２年度では類似団体よりも低い数値に抑えることができた。今後も計画的な更新を行なっていく。
③調査表の記入ミスにより、グラフ上は平成30年度の数値が0.03となっているが、正しい数値は0.33である。平成30年度は管路延長の長い工事が繰越事業となり数値が少し低下している。令和元年度以降改善傾向にあるが、平成25年度からは基幹施設、平成28年度からは基幹管路の更新を優先させているため、類似団体の平均値を下回っている。
以上のことから、今後も引き続き基幹管路を中心とした計画的な更新を行なっていく。</t>
    <rPh sb="38" eb="40">
      <t>ユウセン</t>
    </rPh>
    <rPh sb="40" eb="42">
      <t>ジュンイ</t>
    </rPh>
    <rPh sb="53" eb="56">
      <t>ケイカクテキ</t>
    </rPh>
    <rPh sb="95" eb="96">
      <t>ロ</t>
    </rPh>
    <rPh sb="109" eb="112">
      <t>ケイネンカ</t>
    </rPh>
    <rPh sb="112" eb="113">
      <t>リツ</t>
    </rPh>
    <rPh sb="114" eb="116">
      <t>ネンネン</t>
    </rPh>
    <rPh sb="116" eb="118">
      <t>ジョウショウ</t>
    </rPh>
    <rPh sb="123" eb="125">
      <t>イッポウ</t>
    </rPh>
    <rPh sb="126" eb="130">
      <t>カンイスイドウ</t>
    </rPh>
    <rPh sb="130" eb="132">
      <t>ジギョウ</t>
    </rPh>
    <rPh sb="133" eb="135">
      <t>トウゴウ</t>
    </rPh>
    <rPh sb="143" eb="144">
      <t>ヒ</t>
    </rPh>
    <rPh sb="145" eb="146">
      <t>ツ</t>
    </rPh>
    <rPh sb="179" eb="181">
      <t>ヘイセイ</t>
    </rPh>
    <rPh sb="183" eb="185">
      <t>ネンド</t>
    </rPh>
    <rPh sb="187" eb="189">
      <t>レイワ</t>
    </rPh>
    <rPh sb="190" eb="192">
      <t>ネンド</t>
    </rPh>
    <rPh sb="194" eb="196">
      <t>ルイジ</t>
    </rPh>
    <rPh sb="196" eb="198">
      <t>ダンタイ</t>
    </rPh>
    <rPh sb="201" eb="202">
      <t>ヒク</t>
    </rPh>
    <rPh sb="203" eb="205">
      <t>スウチ</t>
    </rPh>
    <rPh sb="206" eb="207">
      <t>オサ</t>
    </rPh>
    <rPh sb="226" eb="227">
      <t>オコ</t>
    </rPh>
    <rPh sb="252" eb="254">
      <t>ヘイセイ</t>
    </rPh>
    <rPh sb="256" eb="258">
      <t>ネンド</t>
    </rPh>
    <rPh sb="259" eb="261">
      <t>スウチ</t>
    </rPh>
    <rPh sb="288" eb="290">
      <t>ヘイセイ</t>
    </rPh>
    <rPh sb="292" eb="294">
      <t>ネンド</t>
    </rPh>
    <rPh sb="295" eb="299">
      <t>カンロエンチョウ</t>
    </rPh>
    <rPh sb="300" eb="301">
      <t>ナガ</t>
    </rPh>
    <rPh sb="302" eb="304">
      <t>コウジ</t>
    </rPh>
    <rPh sb="305" eb="307">
      <t>クリコシ</t>
    </rPh>
    <rPh sb="307" eb="309">
      <t>ジギョウ</t>
    </rPh>
    <rPh sb="312" eb="314">
      <t>スウチ</t>
    </rPh>
    <rPh sb="315" eb="316">
      <t>スコ</t>
    </rPh>
    <rPh sb="317" eb="319">
      <t>テイカ</t>
    </rPh>
    <rPh sb="324" eb="326">
      <t>レイワ</t>
    </rPh>
    <rPh sb="326" eb="328">
      <t>ガンネン</t>
    </rPh>
    <rPh sb="328" eb="329">
      <t>ド</t>
    </rPh>
    <rPh sb="329" eb="331">
      <t>イコウ</t>
    </rPh>
    <rPh sb="331" eb="333">
      <t>カイゼン</t>
    </rPh>
    <rPh sb="333" eb="335">
      <t>ケイコウ</t>
    </rPh>
    <rPh sb="410" eb="411">
      <t>ヒ</t>
    </rPh>
    <rPh sb="412" eb="413">
      <t>ツヅ</t>
    </rPh>
    <rPh sb="431" eb="432">
      <t>オコナ</t>
    </rPh>
    <phoneticPr fontId="4"/>
  </si>
  <si>
    <t>　本市の水道事業の経営については、現在のところ累積欠損金はなく、流動比率についても100％を超えている経営状況ではあるが、類似団体と比較すると財源を占める企業債の割合は大きく有収率は低い。今後も簡易水道事業の統合の影響や人口減少に伴う給水収益の減少、施設の老朽化に伴う維持管理費などの増加が予想され、経営状況については、引き続き厳しい状況になるものと予想される。そのため、有収率の改善による給水収益の確保や費用の節減に努める。
　老朽化の状況については、どの指数も類似団体の平均値を下回っている。今後も計画的な老朽管路を中心とした更新が必要である。
　以上のことを踏まえ、水道事業ビジョンや経営戦略に基づき、企業債残高がこれ以上増えることのないように企業債を適正に借り入れながら、災害に強く、経営効率の良い水道施設の管理・整備に引き続き取り組んでいく。</t>
    <rPh sb="1" eb="3">
      <t>ホンシ</t>
    </rPh>
    <rPh sb="71" eb="73">
      <t>ザイゲン</t>
    </rPh>
    <rPh sb="74" eb="75">
      <t>シ</t>
    </rPh>
    <rPh sb="77" eb="79">
      <t>キギョウ</t>
    </rPh>
    <rPh sb="79" eb="80">
      <t>サイ</t>
    </rPh>
    <rPh sb="81" eb="83">
      <t>ワリアイ</t>
    </rPh>
    <rPh sb="97" eb="99">
      <t>カンイ</t>
    </rPh>
    <rPh sb="99" eb="101">
      <t>スイドウ</t>
    </rPh>
    <rPh sb="101" eb="103">
      <t>ジギョウ</t>
    </rPh>
    <rPh sb="104" eb="106">
      <t>トウゴウ</t>
    </rPh>
    <rPh sb="107" eb="109">
      <t>エイキョウ</t>
    </rPh>
    <rPh sb="119" eb="120">
      <t>ロ</t>
    </rPh>
    <rPh sb="160" eb="161">
      <t>ヒ</t>
    </rPh>
    <rPh sb="162" eb="163">
      <t>ツヅ</t>
    </rPh>
    <rPh sb="170" eb="172">
      <t>トウガイ</t>
    </rPh>
    <rPh sb="186" eb="189">
      <t>ユウシュウリツ</t>
    </rPh>
    <rPh sb="190" eb="192">
      <t>カイゼン</t>
    </rPh>
    <rPh sb="195" eb="197">
      <t>キュウスイ</t>
    </rPh>
    <rPh sb="197" eb="199">
      <t>シュウエキ</t>
    </rPh>
    <rPh sb="200" eb="202">
      <t>カクホ</t>
    </rPh>
    <rPh sb="204" eb="206">
      <t>ジギョウ</t>
    </rPh>
    <rPh sb="209" eb="211">
      <t>スウチ</t>
    </rPh>
    <rPh sb="219" eb="221">
      <t>ジョウキョウ</t>
    </rPh>
    <rPh sb="229" eb="231">
      <t>シスウ</t>
    </rPh>
    <rPh sb="255" eb="257">
      <t>ロウキュウ</t>
    </rPh>
    <rPh sb="268" eb="269">
      <t>ヒ</t>
    </rPh>
    <rPh sb="270" eb="271">
      <t>ツヅ</t>
    </rPh>
    <rPh sb="288" eb="292">
      <t>スイドウジギョウ</t>
    </rPh>
    <rPh sb="297" eb="301">
      <t>ケイエイセンリャク</t>
    </rPh>
    <rPh sb="302" eb="303">
      <t>モト</t>
    </rPh>
    <rPh sb="306" eb="308">
      <t>キギョウ</t>
    </rPh>
    <rPh sb="308" eb="309">
      <t>サイ</t>
    </rPh>
    <rPh sb="309" eb="311">
      <t>ザンダカ</t>
    </rPh>
    <rPh sb="314" eb="316">
      <t>イジョウ</t>
    </rPh>
    <rPh sb="316" eb="317">
      <t>フ</t>
    </rPh>
    <rPh sb="327" eb="329">
      <t>キギョウ</t>
    </rPh>
    <rPh sb="329" eb="330">
      <t>サイ</t>
    </rPh>
    <rPh sb="331" eb="333">
      <t>テキセイ</t>
    </rPh>
    <rPh sb="334" eb="335">
      <t>カ</t>
    </rPh>
    <rPh sb="336" eb="337">
      <t>イ</t>
    </rPh>
    <rPh sb="342" eb="344">
      <t>サイガイ</t>
    </rPh>
    <rPh sb="345" eb="346">
      <t>ツヨ</t>
    </rPh>
    <rPh sb="348" eb="352">
      <t>ケイエイコウリツ</t>
    </rPh>
    <rPh sb="353" eb="354">
      <t>ヨ</t>
    </rPh>
    <rPh sb="355" eb="357">
      <t>スイドウ</t>
    </rPh>
    <rPh sb="357" eb="359">
      <t>シセツ</t>
    </rPh>
    <rPh sb="360" eb="362">
      <t>カンリ</t>
    </rPh>
    <rPh sb="363" eb="365">
      <t>セイビ</t>
    </rPh>
    <rPh sb="366" eb="367">
      <t>ヒ</t>
    </rPh>
    <rPh sb="368" eb="369">
      <t>ツヅ</t>
    </rPh>
    <rPh sb="370" eb="371">
      <t>ト</t>
    </rPh>
    <rPh sb="372" eb="37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</si>
</sst>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c:v>
                </c:pt>
                <c:pt idx="1">
                  <c:v>0.46</c:v>
                </c:pt>
                <c:pt idx="2">
                  <c:v>0.03</c:v>
                </c:pt>
                <c:pt idx="3">
                  <c:v>0.47</c:v>
                </c:pt>
                <c:pt idx="4">
                  <c:v>0.55000000000000004</c:v>
                </c:pt>
              </c:numCache>
            </c:numRef>
          </c:val>
          <c:extLst>
            <c:ext xmlns:c16="http://schemas.microsoft.com/office/drawing/2014/chart" uri="{C3380CC4-5D6E-409C-BE32-E72D297353CC}">
              <c16:uniqueId val="{00000000-D37F-47B6-8E56-905DEAFA9883}"/>
            </c:ext>
          </c:extLst>
        </c:ser>
        <c:dLbls>
          <c:showLegendKey val="0"/>
          <c:showVal val="0"/>
          <c:showCatName val="0"/>
          <c:showSerName val="0"/>
          <c:showPercent val="0"/>
          <c:showBubbleSize val="0"/>
        </c:dLbls>
        <c:gapWidth val="150"/>
        <c:axId val="441321368"/>
        <c:axId val="44131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D37F-47B6-8E56-905DEAFA9883}"/>
            </c:ext>
          </c:extLst>
        </c:ser>
        <c:dLbls>
          <c:showLegendKey val="0"/>
          <c:showVal val="0"/>
          <c:showCatName val="0"/>
          <c:showSerName val="0"/>
          <c:showPercent val="0"/>
          <c:showBubbleSize val="0"/>
        </c:dLbls>
        <c:marker val="1"/>
        <c:smooth val="0"/>
        <c:axId val="441321368"/>
        <c:axId val="441314704"/>
      </c:lineChart>
      <c:dateAx>
        <c:axId val="441321368"/>
        <c:scaling>
          <c:orientation val="minMax"/>
        </c:scaling>
        <c:delete val="1"/>
        <c:axPos val="b"/>
        <c:numFmt formatCode="&quot;H&quot;yy" sourceLinked="1"/>
        <c:majorTickMark val="none"/>
        <c:minorTickMark val="none"/>
        <c:tickLblPos val="none"/>
        <c:crossAx val="441314704"/>
        <c:crosses val="autoZero"/>
        <c:auto val="1"/>
        <c:lblOffset val="100"/>
        <c:baseTimeUnit val="years"/>
      </c:dateAx>
      <c:valAx>
        <c:axId val="44131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32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69.52</c:v>
                </c:pt>
                <c:pt idx="1">
                  <c:v>66.64</c:v>
                </c:pt>
                <c:pt idx="2">
                  <c:v>63.59</c:v>
                </c:pt>
                <c:pt idx="3">
                  <c:v>63.58</c:v>
                </c:pt>
                <c:pt idx="4">
                  <c:v>63.72</c:v>
                </c:pt>
              </c:numCache>
            </c:numRef>
          </c:val>
          <c:extLst>
            <c:ext xmlns:c16="http://schemas.microsoft.com/office/drawing/2014/chart" uri="{C3380CC4-5D6E-409C-BE32-E72D297353CC}">
              <c16:uniqueId val="{00000000-A557-43DB-90D1-EC72381D9B5B}"/>
            </c:ext>
          </c:extLst>
        </c:ser>
        <c:dLbls>
          <c:showLegendKey val="0"/>
          <c:showVal val="0"/>
          <c:showCatName val="0"/>
          <c:showSerName val="0"/>
          <c:showPercent val="0"/>
          <c:showBubbleSize val="0"/>
        </c:dLbls>
        <c:gapWidth val="150"/>
        <c:axId val="442158640"/>
        <c:axId val="44215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A557-43DB-90D1-EC72381D9B5B}"/>
            </c:ext>
          </c:extLst>
        </c:ser>
        <c:dLbls>
          <c:showLegendKey val="0"/>
          <c:showVal val="0"/>
          <c:showCatName val="0"/>
          <c:showSerName val="0"/>
          <c:showPercent val="0"/>
          <c:showBubbleSize val="0"/>
        </c:dLbls>
        <c:marker val="1"/>
        <c:smooth val="0"/>
        <c:axId val="442158640"/>
        <c:axId val="442154720"/>
      </c:lineChart>
      <c:dateAx>
        <c:axId val="442158640"/>
        <c:scaling>
          <c:orientation val="minMax"/>
        </c:scaling>
        <c:delete val="1"/>
        <c:axPos val="b"/>
        <c:numFmt formatCode="&quot;H&quot;yy" sourceLinked="1"/>
        <c:majorTickMark val="none"/>
        <c:minorTickMark val="none"/>
        <c:tickLblPos val="none"/>
        <c:crossAx val="442154720"/>
        <c:crosses val="autoZero"/>
        <c:auto val="1"/>
        <c:lblOffset val="100"/>
        <c:baseTimeUnit val="years"/>
      </c:dateAx>
      <c:valAx>
        <c:axId val="44215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15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78.099999999999994</c:v>
                </c:pt>
                <c:pt idx="1">
                  <c:v>78.099999999999994</c:v>
                </c:pt>
                <c:pt idx="2">
                  <c:v>81.02</c:v>
                </c:pt>
                <c:pt idx="3">
                  <c:v>79.150000000000006</c:v>
                </c:pt>
                <c:pt idx="4">
                  <c:v>80.22</c:v>
                </c:pt>
              </c:numCache>
            </c:numRef>
          </c:val>
          <c:extLst>
            <c:ext xmlns:c16="http://schemas.microsoft.com/office/drawing/2014/chart" uri="{C3380CC4-5D6E-409C-BE32-E72D297353CC}">
              <c16:uniqueId val="{00000000-0181-4230-B275-147FA889A785}"/>
            </c:ext>
          </c:extLst>
        </c:ser>
        <c:dLbls>
          <c:showLegendKey val="0"/>
          <c:showVal val="0"/>
          <c:showCatName val="0"/>
          <c:showSerName val="0"/>
          <c:showPercent val="0"/>
          <c:showBubbleSize val="0"/>
        </c:dLbls>
        <c:gapWidth val="150"/>
        <c:axId val="442159032"/>
        <c:axId val="44216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0181-4230-B275-147FA889A785}"/>
            </c:ext>
          </c:extLst>
        </c:ser>
        <c:dLbls>
          <c:showLegendKey val="0"/>
          <c:showVal val="0"/>
          <c:showCatName val="0"/>
          <c:showSerName val="0"/>
          <c:showPercent val="0"/>
          <c:showBubbleSize val="0"/>
        </c:dLbls>
        <c:marker val="1"/>
        <c:smooth val="0"/>
        <c:axId val="442159032"/>
        <c:axId val="442160208"/>
      </c:lineChart>
      <c:dateAx>
        <c:axId val="442159032"/>
        <c:scaling>
          <c:orientation val="minMax"/>
        </c:scaling>
        <c:delete val="1"/>
        <c:axPos val="b"/>
        <c:numFmt formatCode="&quot;H&quot;yy" sourceLinked="1"/>
        <c:majorTickMark val="none"/>
        <c:minorTickMark val="none"/>
        <c:tickLblPos val="none"/>
        <c:crossAx val="442160208"/>
        <c:crosses val="autoZero"/>
        <c:auto val="1"/>
        <c:lblOffset val="100"/>
        <c:baseTimeUnit val="years"/>
      </c:dateAx>
      <c:valAx>
        <c:axId val="44216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15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99.45</c:v>
                </c:pt>
                <c:pt idx="1">
                  <c:v>97.72</c:v>
                </c:pt>
                <c:pt idx="2">
                  <c:v>101.82</c:v>
                </c:pt>
                <c:pt idx="3">
                  <c:v>100.02</c:v>
                </c:pt>
                <c:pt idx="4">
                  <c:v>105.38</c:v>
                </c:pt>
              </c:numCache>
            </c:numRef>
          </c:val>
          <c:extLst>
            <c:ext xmlns:c16="http://schemas.microsoft.com/office/drawing/2014/chart" uri="{C3380CC4-5D6E-409C-BE32-E72D297353CC}">
              <c16:uniqueId val="{00000000-8A8D-40DA-8A64-521A01A536E5}"/>
            </c:ext>
          </c:extLst>
        </c:ser>
        <c:dLbls>
          <c:showLegendKey val="0"/>
          <c:showVal val="0"/>
          <c:showCatName val="0"/>
          <c:showSerName val="0"/>
          <c:showPercent val="0"/>
          <c:showBubbleSize val="0"/>
        </c:dLbls>
        <c:gapWidth val="150"/>
        <c:axId val="441320192"/>
        <c:axId val="44131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8A8D-40DA-8A64-521A01A536E5}"/>
            </c:ext>
          </c:extLst>
        </c:ser>
        <c:dLbls>
          <c:showLegendKey val="0"/>
          <c:showVal val="0"/>
          <c:showCatName val="0"/>
          <c:showSerName val="0"/>
          <c:showPercent val="0"/>
          <c:showBubbleSize val="0"/>
        </c:dLbls>
        <c:marker val="1"/>
        <c:smooth val="0"/>
        <c:axId val="441320192"/>
        <c:axId val="441317840"/>
      </c:lineChart>
      <c:dateAx>
        <c:axId val="441320192"/>
        <c:scaling>
          <c:orientation val="minMax"/>
        </c:scaling>
        <c:delete val="1"/>
        <c:axPos val="b"/>
        <c:numFmt formatCode="&quot;H&quot;yy" sourceLinked="1"/>
        <c:majorTickMark val="none"/>
        <c:minorTickMark val="none"/>
        <c:tickLblPos val="none"/>
        <c:crossAx val="441317840"/>
        <c:crosses val="autoZero"/>
        <c:auto val="1"/>
        <c:lblOffset val="100"/>
        <c:baseTimeUnit val="years"/>
      </c:dateAx>
      <c:valAx>
        <c:axId val="441317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13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43.94</c:v>
                </c:pt>
                <c:pt idx="1">
                  <c:v>36.590000000000003</c:v>
                </c:pt>
                <c:pt idx="2">
                  <c:v>39.33</c:v>
                </c:pt>
                <c:pt idx="3">
                  <c:v>41.46</c:v>
                </c:pt>
                <c:pt idx="4">
                  <c:v>43.79</c:v>
                </c:pt>
              </c:numCache>
            </c:numRef>
          </c:val>
          <c:extLst>
            <c:ext xmlns:c16="http://schemas.microsoft.com/office/drawing/2014/chart" uri="{C3380CC4-5D6E-409C-BE32-E72D297353CC}">
              <c16:uniqueId val="{00000000-22C4-4DB2-AA43-53BA26D360B0}"/>
            </c:ext>
          </c:extLst>
        </c:ser>
        <c:dLbls>
          <c:showLegendKey val="0"/>
          <c:showVal val="0"/>
          <c:showCatName val="0"/>
          <c:showSerName val="0"/>
          <c:showPercent val="0"/>
          <c:showBubbleSize val="0"/>
        </c:dLbls>
        <c:gapWidth val="150"/>
        <c:axId val="441319408"/>
        <c:axId val="44131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22C4-4DB2-AA43-53BA26D360B0}"/>
            </c:ext>
          </c:extLst>
        </c:ser>
        <c:dLbls>
          <c:showLegendKey val="0"/>
          <c:showVal val="0"/>
          <c:showCatName val="0"/>
          <c:showSerName val="0"/>
          <c:showPercent val="0"/>
          <c:showBubbleSize val="0"/>
        </c:dLbls>
        <c:marker val="1"/>
        <c:smooth val="0"/>
        <c:axId val="441319408"/>
        <c:axId val="441315096"/>
      </c:lineChart>
      <c:dateAx>
        <c:axId val="441319408"/>
        <c:scaling>
          <c:orientation val="minMax"/>
        </c:scaling>
        <c:delete val="1"/>
        <c:axPos val="b"/>
        <c:numFmt formatCode="&quot;H&quot;yy" sourceLinked="1"/>
        <c:majorTickMark val="none"/>
        <c:minorTickMark val="none"/>
        <c:tickLblPos val="none"/>
        <c:crossAx val="441315096"/>
        <c:crosses val="autoZero"/>
        <c:auto val="1"/>
        <c:lblOffset val="100"/>
        <c:baseTimeUnit val="years"/>
      </c:dateAx>
      <c:valAx>
        <c:axId val="44131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31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13.78</c:v>
                </c:pt>
                <c:pt idx="1">
                  <c:v>8.2799999999999994</c:v>
                </c:pt>
                <c:pt idx="2">
                  <c:v>9.39</c:v>
                </c:pt>
                <c:pt idx="3">
                  <c:v>11.32</c:v>
                </c:pt>
                <c:pt idx="4">
                  <c:v>12.71</c:v>
                </c:pt>
              </c:numCache>
            </c:numRef>
          </c:val>
          <c:extLst>
            <c:ext xmlns:c16="http://schemas.microsoft.com/office/drawing/2014/chart" uri="{C3380CC4-5D6E-409C-BE32-E72D297353CC}">
              <c16:uniqueId val="{00000000-3C38-482B-A2DC-12915600C5E4}"/>
            </c:ext>
          </c:extLst>
        </c:ser>
        <c:dLbls>
          <c:showLegendKey val="0"/>
          <c:showVal val="0"/>
          <c:showCatName val="0"/>
          <c:showSerName val="0"/>
          <c:showPercent val="0"/>
          <c:showBubbleSize val="0"/>
        </c:dLbls>
        <c:gapWidth val="150"/>
        <c:axId val="441315488"/>
        <c:axId val="44131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3C38-482B-A2DC-12915600C5E4}"/>
            </c:ext>
          </c:extLst>
        </c:ser>
        <c:dLbls>
          <c:showLegendKey val="0"/>
          <c:showVal val="0"/>
          <c:showCatName val="0"/>
          <c:showSerName val="0"/>
          <c:showPercent val="0"/>
          <c:showBubbleSize val="0"/>
        </c:dLbls>
        <c:marker val="1"/>
        <c:smooth val="0"/>
        <c:axId val="441315488"/>
        <c:axId val="441317056"/>
      </c:lineChart>
      <c:dateAx>
        <c:axId val="441315488"/>
        <c:scaling>
          <c:orientation val="minMax"/>
        </c:scaling>
        <c:delete val="1"/>
        <c:axPos val="b"/>
        <c:numFmt formatCode="&quot;H&quot;yy" sourceLinked="1"/>
        <c:majorTickMark val="none"/>
        <c:minorTickMark val="none"/>
        <c:tickLblPos val="none"/>
        <c:crossAx val="441317056"/>
        <c:crosses val="autoZero"/>
        <c:auto val="1"/>
        <c:lblOffset val="100"/>
        <c:baseTimeUnit val="years"/>
      </c:dateAx>
      <c:valAx>
        <c:axId val="4413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3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0F-4F72-BF19-E32A7BC5FF5D}"/>
            </c:ext>
          </c:extLst>
        </c:ser>
        <c:dLbls>
          <c:showLegendKey val="0"/>
          <c:showVal val="0"/>
          <c:showCatName val="0"/>
          <c:showSerName val="0"/>
          <c:showPercent val="0"/>
          <c:showBubbleSize val="0"/>
        </c:dLbls>
        <c:gapWidth val="150"/>
        <c:axId val="441315880"/>
        <c:axId val="44131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500F-4F72-BF19-E32A7BC5FF5D}"/>
            </c:ext>
          </c:extLst>
        </c:ser>
        <c:dLbls>
          <c:showLegendKey val="0"/>
          <c:showVal val="0"/>
          <c:showCatName val="0"/>
          <c:showSerName val="0"/>
          <c:showPercent val="0"/>
          <c:showBubbleSize val="0"/>
        </c:dLbls>
        <c:marker val="1"/>
        <c:smooth val="0"/>
        <c:axId val="441315880"/>
        <c:axId val="441317448"/>
      </c:lineChart>
      <c:dateAx>
        <c:axId val="441315880"/>
        <c:scaling>
          <c:orientation val="minMax"/>
        </c:scaling>
        <c:delete val="1"/>
        <c:axPos val="b"/>
        <c:numFmt formatCode="&quot;H&quot;yy" sourceLinked="1"/>
        <c:majorTickMark val="none"/>
        <c:minorTickMark val="none"/>
        <c:tickLblPos val="none"/>
        <c:crossAx val="441317448"/>
        <c:crosses val="autoZero"/>
        <c:auto val="1"/>
        <c:lblOffset val="100"/>
        <c:baseTimeUnit val="years"/>
      </c:dateAx>
      <c:valAx>
        <c:axId val="441317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131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160.71</c:v>
                </c:pt>
                <c:pt idx="1">
                  <c:v>114.36</c:v>
                </c:pt>
                <c:pt idx="2">
                  <c:v>121.83</c:v>
                </c:pt>
                <c:pt idx="3">
                  <c:v>118.65</c:v>
                </c:pt>
                <c:pt idx="4">
                  <c:v>121.14</c:v>
                </c:pt>
              </c:numCache>
            </c:numRef>
          </c:val>
          <c:extLst>
            <c:ext xmlns:c16="http://schemas.microsoft.com/office/drawing/2014/chart" uri="{C3380CC4-5D6E-409C-BE32-E72D297353CC}">
              <c16:uniqueId val="{00000000-0D50-411B-A0F3-AC967A3A78E3}"/>
            </c:ext>
          </c:extLst>
        </c:ser>
        <c:dLbls>
          <c:showLegendKey val="0"/>
          <c:showVal val="0"/>
          <c:showCatName val="0"/>
          <c:showSerName val="0"/>
          <c:showPercent val="0"/>
          <c:showBubbleSize val="0"/>
        </c:dLbls>
        <c:gapWidth val="150"/>
        <c:axId val="442438936"/>
        <c:axId val="44244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0D50-411B-A0F3-AC967A3A78E3}"/>
            </c:ext>
          </c:extLst>
        </c:ser>
        <c:dLbls>
          <c:showLegendKey val="0"/>
          <c:showVal val="0"/>
          <c:showCatName val="0"/>
          <c:showSerName val="0"/>
          <c:showPercent val="0"/>
          <c:showBubbleSize val="0"/>
        </c:dLbls>
        <c:marker val="1"/>
        <c:smooth val="0"/>
        <c:axId val="442438936"/>
        <c:axId val="442440112"/>
      </c:lineChart>
      <c:dateAx>
        <c:axId val="442438936"/>
        <c:scaling>
          <c:orientation val="minMax"/>
        </c:scaling>
        <c:delete val="1"/>
        <c:axPos val="b"/>
        <c:numFmt formatCode="&quot;H&quot;yy" sourceLinked="1"/>
        <c:majorTickMark val="none"/>
        <c:minorTickMark val="none"/>
        <c:tickLblPos val="none"/>
        <c:crossAx val="442440112"/>
        <c:crosses val="autoZero"/>
        <c:auto val="1"/>
        <c:lblOffset val="100"/>
        <c:baseTimeUnit val="years"/>
      </c:dateAx>
      <c:valAx>
        <c:axId val="442440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243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721.38</c:v>
                </c:pt>
                <c:pt idx="1">
                  <c:v>749.52</c:v>
                </c:pt>
                <c:pt idx="2">
                  <c:v>689.14</c:v>
                </c:pt>
                <c:pt idx="3">
                  <c:v>668.84</c:v>
                </c:pt>
                <c:pt idx="4">
                  <c:v>675.85</c:v>
                </c:pt>
              </c:numCache>
            </c:numRef>
          </c:val>
          <c:extLst>
            <c:ext xmlns:c16="http://schemas.microsoft.com/office/drawing/2014/chart" uri="{C3380CC4-5D6E-409C-BE32-E72D297353CC}">
              <c16:uniqueId val="{00000000-F6A6-460A-889F-493D445C22BE}"/>
            </c:ext>
          </c:extLst>
        </c:ser>
        <c:dLbls>
          <c:showLegendKey val="0"/>
          <c:showVal val="0"/>
          <c:showCatName val="0"/>
          <c:showSerName val="0"/>
          <c:showPercent val="0"/>
          <c:showBubbleSize val="0"/>
        </c:dLbls>
        <c:gapWidth val="150"/>
        <c:axId val="442440504"/>
        <c:axId val="44243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F6A6-460A-889F-493D445C22BE}"/>
            </c:ext>
          </c:extLst>
        </c:ser>
        <c:dLbls>
          <c:showLegendKey val="0"/>
          <c:showVal val="0"/>
          <c:showCatName val="0"/>
          <c:showSerName val="0"/>
          <c:showPercent val="0"/>
          <c:showBubbleSize val="0"/>
        </c:dLbls>
        <c:marker val="1"/>
        <c:smooth val="0"/>
        <c:axId val="442440504"/>
        <c:axId val="442437760"/>
      </c:lineChart>
      <c:dateAx>
        <c:axId val="442440504"/>
        <c:scaling>
          <c:orientation val="minMax"/>
        </c:scaling>
        <c:delete val="1"/>
        <c:axPos val="b"/>
        <c:numFmt formatCode="&quot;H&quot;yy" sourceLinked="1"/>
        <c:majorTickMark val="none"/>
        <c:minorTickMark val="none"/>
        <c:tickLblPos val="none"/>
        <c:crossAx val="442437760"/>
        <c:crosses val="autoZero"/>
        <c:auto val="1"/>
        <c:lblOffset val="100"/>
        <c:baseTimeUnit val="years"/>
      </c:dateAx>
      <c:valAx>
        <c:axId val="442437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244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93.13</c:v>
                </c:pt>
                <c:pt idx="1">
                  <c:v>86.28</c:v>
                </c:pt>
                <c:pt idx="2">
                  <c:v>92.38</c:v>
                </c:pt>
                <c:pt idx="3">
                  <c:v>92.59</c:v>
                </c:pt>
                <c:pt idx="4">
                  <c:v>92.4</c:v>
                </c:pt>
              </c:numCache>
            </c:numRef>
          </c:val>
          <c:extLst>
            <c:ext xmlns:c16="http://schemas.microsoft.com/office/drawing/2014/chart" uri="{C3380CC4-5D6E-409C-BE32-E72D297353CC}">
              <c16:uniqueId val="{00000000-16C8-47D5-AD54-B2B7621E6B8F}"/>
            </c:ext>
          </c:extLst>
        </c:ser>
        <c:dLbls>
          <c:showLegendKey val="0"/>
          <c:showVal val="0"/>
          <c:showCatName val="0"/>
          <c:showSerName val="0"/>
          <c:showPercent val="0"/>
          <c:showBubbleSize val="0"/>
        </c:dLbls>
        <c:gapWidth val="150"/>
        <c:axId val="442437368"/>
        <c:axId val="44243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16C8-47D5-AD54-B2B7621E6B8F}"/>
            </c:ext>
          </c:extLst>
        </c:ser>
        <c:dLbls>
          <c:showLegendKey val="0"/>
          <c:showVal val="0"/>
          <c:showCatName val="0"/>
          <c:showSerName val="0"/>
          <c:showPercent val="0"/>
          <c:showBubbleSize val="0"/>
        </c:dLbls>
        <c:marker val="1"/>
        <c:smooth val="0"/>
        <c:axId val="442437368"/>
        <c:axId val="442438544"/>
      </c:lineChart>
      <c:dateAx>
        <c:axId val="442437368"/>
        <c:scaling>
          <c:orientation val="minMax"/>
        </c:scaling>
        <c:delete val="1"/>
        <c:axPos val="b"/>
        <c:numFmt formatCode="&quot;H&quot;yy" sourceLinked="1"/>
        <c:majorTickMark val="none"/>
        <c:minorTickMark val="none"/>
        <c:tickLblPos val="none"/>
        <c:crossAx val="442438544"/>
        <c:crosses val="autoZero"/>
        <c:auto val="1"/>
        <c:lblOffset val="100"/>
        <c:baseTimeUnit val="years"/>
      </c:dateAx>
      <c:valAx>
        <c:axId val="44243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43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165.74</c:v>
                </c:pt>
                <c:pt idx="1">
                  <c:v>196.88</c:v>
                </c:pt>
                <c:pt idx="2">
                  <c:v>193.57</c:v>
                </c:pt>
                <c:pt idx="3">
                  <c:v>194.26</c:v>
                </c:pt>
                <c:pt idx="4">
                  <c:v>184.31</c:v>
                </c:pt>
              </c:numCache>
            </c:numRef>
          </c:val>
          <c:extLst>
            <c:ext xmlns:c16="http://schemas.microsoft.com/office/drawing/2014/chart" uri="{C3380CC4-5D6E-409C-BE32-E72D297353CC}">
              <c16:uniqueId val="{00000000-EEB3-4957-8A33-186115FE8AF0}"/>
            </c:ext>
          </c:extLst>
        </c:ser>
        <c:dLbls>
          <c:showLegendKey val="0"/>
          <c:showVal val="0"/>
          <c:showCatName val="0"/>
          <c:showSerName val="0"/>
          <c:showPercent val="0"/>
          <c:showBubbleSize val="0"/>
        </c:dLbls>
        <c:gapWidth val="150"/>
        <c:axId val="442157856"/>
        <c:axId val="44215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EEB3-4957-8A33-186115FE8AF0}"/>
            </c:ext>
          </c:extLst>
        </c:ser>
        <c:dLbls>
          <c:showLegendKey val="0"/>
          <c:showVal val="0"/>
          <c:showCatName val="0"/>
          <c:showSerName val="0"/>
          <c:showPercent val="0"/>
          <c:showBubbleSize val="0"/>
        </c:dLbls>
        <c:marker val="1"/>
        <c:smooth val="0"/>
        <c:axId val="442157856"/>
        <c:axId val="442157072"/>
      </c:lineChart>
      <c:dateAx>
        <c:axId val="442157856"/>
        <c:scaling>
          <c:orientation val="minMax"/>
        </c:scaling>
        <c:delete val="1"/>
        <c:axPos val="b"/>
        <c:numFmt formatCode="&quot;H&quot;yy" sourceLinked="1"/>
        <c:majorTickMark val="none"/>
        <c:minorTickMark val="none"/>
        <c:tickLblPos val="none"/>
        <c:crossAx val="442157072"/>
        <c:crosses val="autoZero"/>
        <c:auto val="1"/>
        <c:lblOffset val="100"/>
        <c:baseTimeUnit val="years"/>
      </c:dateAx>
      <c:valAx>
        <c:axId val="44215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1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京都府　福知山市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自治体職員</v>
      </c>
      <c r="AE8" s="60"/>
      <c r="AF8" s="60"/>
      <c r="AG8" s="60"/>
      <c r="AH8" s="60"/>
      <c r="AI8" s="60"/>
      <c r="AJ8" s="60"/>
      <c r="AK8" s="4"/>
      <c r="AL8" s="61">
        <f>データ!$R$6</f>
        <v>77061</v>
      </c>
      <c r="AM8" s="61"/>
      <c r="AN8" s="61"/>
      <c r="AO8" s="61"/>
      <c r="AP8" s="61"/>
      <c r="AQ8" s="61"/>
      <c r="AR8" s="61"/>
      <c r="AS8" s="61"/>
      <c r="AT8" s="52">
        <f>データ!$S$6</f>
        <v>552.54</v>
      </c>
      <c r="AU8" s="53"/>
      <c r="AV8" s="53"/>
      <c r="AW8" s="53"/>
      <c r="AX8" s="53"/>
      <c r="AY8" s="53"/>
      <c r="AZ8" s="53"/>
      <c r="BA8" s="53"/>
      <c r="BB8" s="54">
        <f>データ!$T$6</f>
        <v>139.47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52.45</v>
      </c>
      <c r="J10" s="53"/>
      <c r="K10" s="53"/>
      <c r="L10" s="53"/>
      <c r="M10" s="53"/>
      <c r="N10" s="53"/>
      <c r="O10" s="64"/>
      <c r="P10" s="54">
        <f>データ!$P$6</f>
        <v>99.64</v>
      </c>
      <c r="Q10" s="54"/>
      <c r="R10" s="54"/>
      <c r="S10" s="54"/>
      <c r="T10" s="54"/>
      <c r="U10" s="54"/>
      <c r="V10" s="54"/>
      <c r="W10" s="61">
        <f>データ!$Q$6</f>
        <v>3371</v>
      </c>
      <c r="X10" s="61"/>
      <c r="Y10" s="61"/>
      <c r="Z10" s="61"/>
      <c r="AA10" s="61"/>
      <c r="AB10" s="61"/>
      <c r="AC10" s="61"/>
      <c r="AD10" s="2"/>
      <c r="AE10" s="2"/>
      <c r="AF10" s="2"/>
      <c r="AG10" s="2"/>
      <c r="AH10" s="4"/>
      <c r="AI10" s="4"/>
      <c r="AJ10" s="4"/>
      <c r="AK10" s="4"/>
      <c r="AL10" s="61">
        <f>データ!$U$6</f>
        <v>76306</v>
      </c>
      <c r="AM10" s="61"/>
      <c r="AN10" s="61"/>
      <c r="AO10" s="61"/>
      <c r="AP10" s="61"/>
      <c r="AQ10" s="61"/>
      <c r="AR10" s="61"/>
      <c r="AS10" s="61"/>
      <c r="AT10" s="52">
        <f>データ!$V$6</f>
        <v>131.9</v>
      </c>
      <c r="AU10" s="53"/>
      <c r="AV10" s="53"/>
      <c r="AW10" s="53"/>
      <c r="AX10" s="53"/>
      <c r="AY10" s="53"/>
      <c r="AZ10" s="53"/>
      <c r="BA10" s="53"/>
      <c r="BB10" s="54">
        <f>データ!$W$6</f>
        <v>578.51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6"/>
      <c r="BM44" s="77"/>
      <c r="BN44" s="77"/>
      <c r="BO44" s="77"/>
      <c r="BP44" s="77"/>
      <c r="BQ44" s="77"/>
      <c r="BR44" s="77"/>
      <c r="BS44" s="77"/>
      <c r="BT44" s="77"/>
      <c r="BU44" s="77"/>
      <c r="BV44" s="77"/>
      <c r="BW44" s="77"/>
      <c r="BX44" s="77"/>
      <c r="BY44" s="77"/>
      <c r="BZ44" s="7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DpzGuT7bSt1oCA/dr8ZIRs/2mDRZEP3iW8ET2xZW/gO5PJpu69c1bZtOTZXqBuhk+ep01rSu/UgiR7K9TAV7A==" saltValue="qFoeePYf4lGRykmWxnM/l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262013</v>
      </c>
      <c r="D6" s="34">
        <f t="shared" si="3"/>
        <v>46</v>
      </c>
      <c r="E6" s="34">
        <f t="shared" si="3"/>
        <v>1</v>
      </c>
      <c r="F6" s="34">
        <f t="shared" si="3"/>
        <v>0</v>
      </c>
      <c r="G6" s="34">
        <f t="shared" si="3"/>
        <v>1</v>
      </c>
      <c r="H6" s="34" t="str">
        <f t="shared" si="3"/>
        <v>京都府　福知山市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52.45</v>
      </c>
      <c r="P6" s="35">
        <f t="shared" si="3"/>
        <v>99.64</v>
      </c>
      <c r="Q6" s="35">
        <f t="shared" si="3"/>
        <v>3371</v>
      </c>
      <c r="R6" s="35">
        <f t="shared" si="3"/>
        <v>77061</v>
      </c>
      <c r="S6" s="35">
        <f t="shared" si="3"/>
        <v>552.54</v>
      </c>
      <c r="T6" s="35">
        <f t="shared" si="3"/>
        <v>139.47</v>
      </c>
      <c r="U6" s="35">
        <f t="shared" si="3"/>
        <v>76306</v>
      </c>
      <c r="V6" s="35">
        <f t="shared" si="3"/>
        <v>131.9</v>
      </c>
      <c r="W6" s="35">
        <f t="shared" si="3"/>
        <v>578.51</v>
      </c>
      <c r="X6" s="36">
        <f>IF(X7="",NA(),X7)</f>
        <v>99.45</v>
      </c>
      <c r="Y6" s="36">
        <f t="shared" ref="Y6:AG6" si="4">IF(Y7="",NA(),Y7)</f>
        <v>97.72</v>
      </c>
      <c r="Z6" s="36">
        <f t="shared" si="4"/>
        <v>101.82</v>
      </c>
      <c r="AA6" s="36">
        <f t="shared" si="4"/>
        <v>100.02</v>
      </c>
      <c r="AB6" s="36">
        <f t="shared" si="4"/>
        <v>105.38</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160.71</v>
      </c>
      <c r="AU6" s="36">
        <f t="shared" ref="AU6:BC6" si="6">IF(AU7="",NA(),AU7)</f>
        <v>114.36</v>
      </c>
      <c r="AV6" s="36">
        <f t="shared" si="6"/>
        <v>121.83</v>
      </c>
      <c r="AW6" s="36">
        <f t="shared" si="6"/>
        <v>118.65</v>
      </c>
      <c r="AX6" s="36">
        <f t="shared" si="6"/>
        <v>121.14</v>
      </c>
      <c r="AY6" s="36">
        <f t="shared" si="6"/>
        <v>357.82</v>
      </c>
      <c r="AZ6" s="36">
        <f t="shared" si="6"/>
        <v>355.5</v>
      </c>
      <c r="BA6" s="36">
        <f t="shared" si="6"/>
        <v>349.83</v>
      </c>
      <c r="BB6" s="36">
        <f t="shared" si="6"/>
        <v>360.86</v>
      </c>
      <c r="BC6" s="36">
        <f t="shared" si="6"/>
        <v>350.79</v>
      </c>
      <c r="BD6" s="35" t="str">
        <f>IF(BD7="","",IF(BD7="-","【-】","【"&amp;SUBSTITUTE(TEXT(BD7,"#,##0.00"),"-","△")&amp;"】"))</f>
        <v>【260.31】</v>
      </c>
      <c r="BE6" s="36">
        <f>IF(BE7="",NA(),BE7)</f>
        <v>721.38</v>
      </c>
      <c r="BF6" s="36">
        <f t="shared" ref="BF6:BN6" si="7">IF(BF7="",NA(),BF7)</f>
        <v>749.52</v>
      </c>
      <c r="BG6" s="36">
        <f t="shared" si="7"/>
        <v>689.14</v>
      </c>
      <c r="BH6" s="36">
        <f t="shared" si="7"/>
        <v>668.84</v>
      </c>
      <c r="BI6" s="36">
        <f t="shared" si="7"/>
        <v>675.85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93.13</v>
      </c>
      <c r="BQ6" s="36">
        <f t="shared" ref="BQ6:BY6" si="8">IF(BQ7="",NA(),BQ7)</f>
        <v>86.28</v>
      </c>
      <c r="BR6" s="36">
        <f t="shared" si="8"/>
        <v>92.38</v>
      </c>
      <c r="BS6" s="36">
        <f t="shared" si="8"/>
        <v>92.59</v>
      </c>
      <c r="BT6" s="36">
        <f t="shared" si="8"/>
        <v>92.4</v>
      </c>
      <c r="BU6" s="36">
        <f t="shared" si="8"/>
        <v>106.01</v>
      </c>
      <c r="BV6" s="36">
        <f t="shared" si="8"/>
        <v>104.57</v>
      </c>
      <c r="BW6" s="36">
        <f t="shared" si="8"/>
        <v>103.54</v>
      </c>
      <c r="BX6" s="36">
        <f t="shared" si="8"/>
        <v>103.32</v>
      </c>
      <c r="BY6" s="36">
        <f t="shared" si="8"/>
        <v>100.85</v>
      </c>
      <c r="BZ6" s="35" t="str">
        <f>IF(BZ7="","",IF(BZ7="-","【-】","【"&amp;SUBSTITUTE(TEXT(BZ7,"#,##0.00"),"-","△")&amp;"】"))</f>
        <v>【100.05】</v>
      </c>
      <c r="CA6" s="36">
        <f>IF(CA7="",NA(),CA7)</f>
        <v>165.74</v>
      </c>
      <c r="CB6" s="36">
        <f t="shared" ref="CB6:CJ6" si="9">IF(CB7="",NA(),CB7)</f>
        <v>196.88</v>
      </c>
      <c r="CC6" s="36">
        <f t="shared" si="9"/>
        <v>193.57</v>
      </c>
      <c r="CD6" s="36">
        <f t="shared" si="9"/>
        <v>194.26</v>
      </c>
      <c r="CE6" s="36">
        <f t="shared" si="9"/>
        <v>184.31</v>
      </c>
      <c r="CF6" s="36">
        <f t="shared" si="9"/>
        <v>162.24</v>
      </c>
      <c r="CG6" s="36">
        <f t="shared" si="9"/>
        <v>165.47</v>
      </c>
      <c r="CH6" s="36">
        <f t="shared" si="9"/>
        <v>167.46</v>
      </c>
      <c r="CI6" s="36">
        <f t="shared" si="9"/>
        <v>168.56</v>
      </c>
      <c r="CJ6" s="36">
        <f t="shared" si="9"/>
        <v>167.1</v>
      </c>
      <c r="CK6" s="35" t="str">
        <f>IF(CK7="","",IF(CK7="-","【-】","【"&amp;SUBSTITUTE(TEXT(CK7,"#,##0.00"),"-","△")&amp;"】"))</f>
        <v>【166.40】</v>
      </c>
      <c r="CL6" s="36">
        <f>IF(CL7="",NA(),CL7)</f>
        <v>69.52</v>
      </c>
      <c r="CM6" s="36">
        <f t="shared" ref="CM6:CU6" si="10">IF(CM7="",NA(),CM7)</f>
        <v>66.64</v>
      </c>
      <c r="CN6" s="36">
        <f t="shared" si="10"/>
        <v>63.59</v>
      </c>
      <c r="CO6" s="36">
        <f t="shared" si="10"/>
        <v>63.58</v>
      </c>
      <c r="CP6" s="36">
        <f t="shared" si="10"/>
        <v>63.72</v>
      </c>
      <c r="CQ6" s="36">
        <f t="shared" si="10"/>
        <v>59.11</v>
      </c>
      <c r="CR6" s="36">
        <f t="shared" si="10"/>
        <v>59.74</v>
      </c>
      <c r="CS6" s="36">
        <f t="shared" si="10"/>
        <v>59.46</v>
      </c>
      <c r="CT6" s="36">
        <f t="shared" si="10"/>
        <v>59.51</v>
      </c>
      <c r="CU6" s="36">
        <f t="shared" si="10"/>
        <v>59.91</v>
      </c>
      <c r="CV6" s="35" t="str">
        <f>IF(CV7="","",IF(CV7="-","【-】","【"&amp;SUBSTITUTE(TEXT(CV7,"#,##0.00"),"-","△")&amp;"】"))</f>
        <v>【60.69】</v>
      </c>
      <c r="CW6" s="36">
        <f>IF(CW7="",NA(),CW7)</f>
        <v>78.099999999999994</v>
      </c>
      <c r="CX6" s="36">
        <f t="shared" ref="CX6:DF6" si="11">IF(CX7="",NA(),CX7)</f>
        <v>78.099999999999994</v>
      </c>
      <c r="CY6" s="36">
        <f t="shared" si="11"/>
        <v>81.02</v>
      </c>
      <c r="CZ6" s="36">
        <f t="shared" si="11"/>
        <v>79.150000000000006</v>
      </c>
      <c r="DA6" s="36">
        <f t="shared" si="11"/>
        <v>80.22</v>
      </c>
      <c r="DB6" s="36">
        <f t="shared" si="11"/>
        <v>87.91</v>
      </c>
      <c r="DC6" s="36">
        <f t="shared" si="11"/>
        <v>87.28</v>
      </c>
      <c r="DD6" s="36">
        <f t="shared" si="11"/>
        <v>87.41</v>
      </c>
      <c r="DE6" s="36">
        <f t="shared" si="11"/>
        <v>87.08</v>
      </c>
      <c r="DF6" s="36">
        <f t="shared" si="11"/>
        <v>87.26</v>
      </c>
      <c r="DG6" s="35" t="str">
        <f>IF(DG7="","",IF(DG7="-","【-】","【"&amp;SUBSTITUTE(TEXT(DG7,"#,##0.00"),"-","△")&amp;"】"))</f>
        <v>【89.82】</v>
      </c>
      <c r="DH6" s="36">
        <f>IF(DH7="",NA(),DH7)</f>
        <v>43.94</v>
      </c>
      <c r="DI6" s="36">
        <f t="shared" ref="DI6:DQ6" si="12">IF(DI7="",NA(),DI7)</f>
        <v>36.590000000000003</v>
      </c>
      <c r="DJ6" s="36">
        <f t="shared" si="12"/>
        <v>39.33</v>
      </c>
      <c r="DK6" s="36">
        <f t="shared" si="12"/>
        <v>41.46</v>
      </c>
      <c r="DL6" s="36">
        <f t="shared" si="12"/>
        <v>43.79</v>
      </c>
      <c r="DM6" s="36">
        <f t="shared" si="12"/>
        <v>46.88</v>
      </c>
      <c r="DN6" s="36">
        <f t="shared" si="12"/>
        <v>46.94</v>
      </c>
      <c r="DO6" s="36">
        <f t="shared" si="12"/>
        <v>47.62</v>
      </c>
      <c r="DP6" s="36">
        <f t="shared" si="12"/>
        <v>48.55</v>
      </c>
      <c r="DQ6" s="36">
        <f t="shared" si="12"/>
        <v>49.2</v>
      </c>
      <c r="DR6" s="35" t="str">
        <f>IF(DR7="","",IF(DR7="-","【-】","【"&amp;SUBSTITUTE(TEXT(DR7,"#,##0.00"),"-","△")&amp;"】"))</f>
        <v>【50.19】</v>
      </c>
      <c r="DS6" s="36">
        <f>IF(DS7="",NA(),DS7)</f>
        <v>13.78</v>
      </c>
      <c r="DT6" s="36">
        <f t="shared" ref="DT6:EB6" si="13">IF(DT7="",NA(),DT7)</f>
        <v>8.2799999999999994</v>
      </c>
      <c r="DU6" s="36">
        <f t="shared" si="13"/>
        <v>9.39</v>
      </c>
      <c r="DV6" s="36">
        <f t="shared" si="13"/>
        <v>11.32</v>
      </c>
      <c r="DW6" s="36">
        <f t="shared" si="13"/>
        <v>12.71</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0.4</v>
      </c>
      <c r="EE6" s="36">
        <f t="shared" ref="EE6:EM6" si="14">IF(EE7="",NA(),EE7)</f>
        <v>0.46</v>
      </c>
      <c r="EF6" s="36">
        <f t="shared" si="14"/>
        <v>0.03</v>
      </c>
      <c r="EG6" s="36">
        <f t="shared" si="14"/>
        <v>0.47</v>
      </c>
      <c r="EH6" s="36">
        <f t="shared" si="14"/>
        <v>0.55000000000000004</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262013</v>
      </c>
      <c r="D7" s="38">
        <v>46</v>
      </c>
      <c r="E7" s="38">
        <v>1</v>
      </c>
      <c r="F7" s="38">
        <v>0</v>
      </c>
      <c r="G7" s="38">
        <v>1</v>
      </c>
      <c r="H7" s="38" t="s">
        <v>93</v>
      </c>
      <c r="I7" s="38" t="s">
        <v>94</v>
      </c>
      <c r="J7" s="38" t="s">
        <v>95</v>
      </c>
      <c r="K7" s="38" t="s">
        <v>96</v>
      </c>
      <c r="L7" s="38" t="s">
        <v>97</v>
      </c>
      <c r="M7" s="38" t="s">
        <v>98</v>
      </c>
      <c r="N7" s="39" t="s">
        <v>99</v>
      </c>
      <c r="O7" s="39">
        <v>52.45</v>
      </c>
      <c r="P7" s="39">
        <v>99.64</v>
      </c>
      <c r="Q7" s="39">
        <v>3371</v>
      </c>
      <c r="R7" s="39">
        <v>77061</v>
      </c>
      <c r="S7" s="39">
        <v>552.54</v>
      </c>
      <c r="T7" s="39">
        <v>139.47</v>
      </c>
      <c r="U7" s="39">
        <v>76306</v>
      </c>
      <c r="V7" s="39">
        <v>131.9</v>
      </c>
      <c r="W7" s="39">
        <v>578.51</v>
      </c>
      <c r="X7" s="39">
        <v>99.45</v>
      </c>
      <c r="Y7" s="39">
        <v>97.72</v>
      </c>
      <c r="Z7" s="39">
        <v>101.82</v>
      </c>
      <c r="AA7" s="39">
        <v>100.02</v>
      </c>
      <c r="AB7" s="39">
        <v>105.38</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160.71</v>
      </c>
      <c r="AU7" s="39">
        <v>114.36</v>
      </c>
      <c r="AV7" s="39">
        <v>121.83</v>
      </c>
      <c r="AW7" s="39">
        <v>118.65</v>
      </c>
      <c r="AX7" s="39">
        <v>121.14</v>
      </c>
      <c r="AY7" s="39">
        <v>357.82</v>
      </c>
      <c r="AZ7" s="39">
        <v>355.5</v>
      </c>
      <c r="BA7" s="39">
        <v>349.83</v>
      </c>
      <c r="BB7" s="39">
        <v>360.86</v>
      </c>
      <c r="BC7" s="39">
        <v>350.79</v>
      </c>
      <c r="BD7" s="39">
        <v>260.31</v>
      </c>
      <c r="BE7" s="39">
        <v>721.38</v>
      </c>
      <c r="BF7" s="39">
        <v>749.52</v>
      </c>
      <c r="BG7" s="39">
        <v>689.14</v>
      </c>
      <c r="BH7" s="39">
        <v>668.84</v>
      </c>
      <c r="BI7" s="39">
        <v>675.85</v>
      </c>
      <c r="BJ7" s="39">
        <v>307.45999999999998</v>
      </c>
      <c r="BK7" s="39">
        <v>312.58</v>
      </c>
      <c r="BL7" s="39">
        <v>314.87</v>
      </c>
      <c r="BM7" s="39">
        <v>309.27999999999997</v>
      </c>
      <c r="BN7" s="39">
        <v>322.92</v>
      </c>
      <c r="BO7" s="39">
        <v>275.67</v>
      </c>
      <c r="BP7" s="39">
        <v>93.13</v>
      </c>
      <c r="BQ7" s="39">
        <v>86.28</v>
      </c>
      <c r="BR7" s="39">
        <v>92.38</v>
      </c>
      <c r="BS7" s="39">
        <v>92.59</v>
      </c>
      <c r="BT7" s="39">
        <v>92.4</v>
      </c>
      <c r="BU7" s="39">
        <v>106.01</v>
      </c>
      <c r="BV7" s="39">
        <v>104.57</v>
      </c>
      <c r="BW7" s="39">
        <v>103.54</v>
      </c>
      <c r="BX7" s="39">
        <v>103.32</v>
      </c>
      <c r="BY7" s="39">
        <v>100.85</v>
      </c>
      <c r="BZ7" s="39">
        <v>100.05</v>
      </c>
      <c r="CA7" s="39">
        <v>165.74</v>
      </c>
      <c r="CB7" s="39">
        <v>196.88</v>
      </c>
      <c r="CC7" s="39">
        <v>193.57</v>
      </c>
      <c r="CD7" s="39">
        <v>194.26</v>
      </c>
      <c r="CE7" s="39">
        <v>184.31</v>
      </c>
      <c r="CF7" s="39">
        <v>162.24</v>
      </c>
      <c r="CG7" s="39">
        <v>165.47</v>
      </c>
      <c r="CH7" s="39">
        <v>167.46</v>
      </c>
      <c r="CI7" s="39">
        <v>168.56</v>
      </c>
      <c r="CJ7" s="39">
        <v>167.1</v>
      </c>
      <c r="CK7" s="39">
        <v>166.4</v>
      </c>
      <c r="CL7" s="39">
        <v>69.52</v>
      </c>
      <c r="CM7" s="39">
        <v>66.64</v>
      </c>
      <c r="CN7" s="39">
        <v>63.59</v>
      </c>
      <c r="CO7" s="39">
        <v>63.58</v>
      </c>
      <c r="CP7" s="39">
        <v>63.72</v>
      </c>
      <c r="CQ7" s="39">
        <v>59.11</v>
      </c>
      <c r="CR7" s="39">
        <v>59.74</v>
      </c>
      <c r="CS7" s="39">
        <v>59.46</v>
      </c>
      <c r="CT7" s="39">
        <v>59.51</v>
      </c>
      <c r="CU7" s="39">
        <v>59.91</v>
      </c>
      <c r="CV7" s="39">
        <v>60.69</v>
      </c>
      <c r="CW7" s="39">
        <v>78.099999999999994</v>
      </c>
      <c r="CX7" s="39">
        <v>78.099999999999994</v>
      </c>
      <c r="CY7" s="39">
        <v>81.02</v>
      </c>
      <c r="CZ7" s="39">
        <v>79.150000000000006</v>
      </c>
      <c r="DA7" s="39">
        <v>80.22</v>
      </c>
      <c r="DB7" s="39">
        <v>87.91</v>
      </c>
      <c r="DC7" s="39">
        <v>87.28</v>
      </c>
      <c r="DD7" s="39">
        <v>87.41</v>
      </c>
      <c r="DE7" s="39">
        <v>87.08</v>
      </c>
      <c r="DF7" s="39">
        <v>87.26</v>
      </c>
      <c r="DG7" s="39">
        <v>89.82</v>
      </c>
      <c r="DH7" s="39">
        <v>43.94</v>
      </c>
      <c r="DI7" s="39">
        <v>36.590000000000003</v>
      </c>
      <c r="DJ7" s="39">
        <v>39.33</v>
      </c>
      <c r="DK7" s="39">
        <v>41.46</v>
      </c>
      <c r="DL7" s="39">
        <v>43.79</v>
      </c>
      <c r="DM7" s="39">
        <v>46.88</v>
      </c>
      <c r="DN7" s="39">
        <v>46.94</v>
      </c>
      <c r="DO7" s="39">
        <v>47.62</v>
      </c>
      <c r="DP7" s="39">
        <v>48.55</v>
      </c>
      <c r="DQ7" s="39">
        <v>49.2</v>
      </c>
      <c r="DR7" s="39">
        <v>50.19</v>
      </c>
      <c r="DS7" s="39">
        <v>13.78</v>
      </c>
      <c r="DT7" s="39">
        <v>8.2799999999999994</v>
      </c>
      <c r="DU7" s="39">
        <v>9.39</v>
      </c>
      <c r="DV7" s="39">
        <v>11.32</v>
      </c>
      <c r="DW7" s="39">
        <v>12.71</v>
      </c>
      <c r="DX7" s="39">
        <v>13.39</v>
      </c>
      <c r="DY7" s="39">
        <v>14.48</v>
      </c>
      <c r="DZ7" s="39">
        <v>16.27</v>
      </c>
      <c r="EA7" s="39">
        <v>17.11</v>
      </c>
      <c r="EB7" s="39">
        <v>18.329999999999998</v>
      </c>
      <c r="EC7" s="39">
        <v>20.63</v>
      </c>
      <c r="ED7" s="39">
        <v>0.4</v>
      </c>
      <c r="EE7" s="39">
        <v>0.46</v>
      </c>
      <c r="EF7" s="39">
        <v>0.03</v>
      </c>
      <c r="EG7" s="39">
        <v>0.47</v>
      </c>
      <c r="EH7" s="39">
        <v>0.55000000000000004</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2022-01-21T04:16:11Z</cp:lastPrinted>
  <dcterms:created xsi:type="dcterms:W3CDTF">2021-12-03T06:52:41Z</dcterms:created>
  <dcterms:modified xsi:type="dcterms:W3CDTF">2022-02-18T01:18:52Z</dcterms:modified>
  <cp:category/>
</cp:coreProperties>
</file>