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1下水道\00下水道一般\02特別会計\07決算に関する書類\R1年度\R1経営比較分析表\"/>
    </mc:Choice>
  </mc:AlternateContent>
  <workbookProtection workbookAlgorithmName="SHA-512" workbookHashValue="DFuc6tlpqAEyjK7nMMUpgNH+a3GdVSINH4uJxNvV32i6fT4OAUg8b53xZcr9X4+mks/9DweUKUhtVBrTcWLhHA==" workbookSaltValue="B2HDR5Ox10pY3bvlmXQlJ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<sst xmlns="http://schemas.openxmlformats.org/spreadsheetml/2006/main" count="247" uniqueCount="120">
  <si>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</si>
  <si>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</si>
  <si>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</si>
  <si>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</si>
  <si>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</si>
  <si>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</si>
  <si>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</si>
  <si>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</si>
  <si>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</si>
  <si>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</si>
  <si>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</si>
  <si>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</si>
  <si>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</si>
  <si>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</si>
  <si>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</si>
  <si>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</si>
  <si>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</si>
  <si>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</si>
  <si>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</si>
  <si>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</si>
  <si>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</si>
  <si>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</si>
  <si>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</si>
  <si>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</si>
  <si>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</si>
  <si>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</si>
  <si>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</si>
  <si>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</si>
  <si>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</si>
  <si>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</si>
  <si>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</si>
  <si>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</si>
  <si>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</si>
  <si>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</si>
  <si>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</si>
  <si>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</si>
  <si>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</si>
  <si>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</si>
  <si>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</si>
  <si>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</si>
  <si>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</si>
  <si>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</si>
  <si>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</si>
  <si>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</si>
  <si>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</si>
  <si>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</si>
  <si>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</si>
  <si>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</si>
  <si>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</si>
  <si>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</si>
  <si>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</si>
  <si>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</si>
  <si>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</si>
  <si>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</si>
  <si>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</si>
  <si>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</si>
  <si>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</si>
  <si>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</si>
  <si>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</si>
  <si>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</si>
  <si>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</si>
  <si>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</si>
  <si>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</si>
  <si>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</si>
  <si>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</si>
  <si>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</si>
  <si>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</si>
  <si>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</si>
  <si>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</si>
  <si>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</si>
  <si>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</si>
  <si>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</si>
  <si>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</si>
  <si>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</si>
  <si>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</si>
  <si>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</si>
  <si>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</si>
  <si>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</si>
  <si>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</si>
  <si>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</si>
  <si>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</si>
  <si>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</si>
  <si>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</si>
  <si>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</si>
  <si>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</si>
  <si>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</si>
  <si>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</si>
  <si>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</si>
  <si>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</si>
  <si>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</si>
  <si>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</si>
  <si>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</si>
  <si>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</si>
  <si>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</si>
  <si>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</si>
  <si>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</si>
  <si>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</si>
  <si>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</si>
  <si>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</si>
  <si>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</si>
  <si>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</si>
  <si>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</si>
  <si>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</si>
  <si>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</si>
  <si>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</si>
  <si>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</si>
  <si>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</si>
  <si>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</si>
  <si>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</si>
  <si>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</si>
  <si>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</si>
  <si>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</si>
  <si>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</si>
  <si>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</si>
  <si>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</si>
  <si>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</si>
  <si>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</si>
  <si>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該当数値なし。</t>
    <phoneticPr fontId="4"/>
  </si>
  <si>
    <t>　本町の下水道使用料は、全国平均よりも相当高額な料金体系となっているが、一般会計から基準外の繰入をしなければ赤字となるような経営状況である。
　町への帰属浄化槽が増加傾向にあり、今後、経年劣化による機械装置や槽本体の修繕、更新に伴う多額のコストが必要となるため、徹底した維持管理費の削減を検討・実施していく必要がある。</t>
    <phoneticPr fontId="4"/>
  </si>
  <si>
    <t>①収益的収支比率
　比率は下がったものの、ほぼ100%となり単年度収支が黒字になっているが、総収益について、使用料以外の収入（一般会計からの繰入金）に依存しており、さらに経費削減等に取り組む必要がある。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全国平均及び類似団体平均を若干下回り約58%であるが、使用料で汚水処理費を賄えておらず、一般会計からの繰入金で賄っている。
⑥汚水処理原価
　昨年度より原価は若干上がり、全国平均及び類似団体平均と比較すると高い状況となっている。
⑦施設利用率
　全国平均及び類似団体平均を下回り、ほぼ同率の状況が続いている。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10" eb="12">
      <t>ヒリツ</t>
    </rPh>
    <rPh sb="13" eb="14">
      <t>サ</t>
    </rPh>
    <rPh sb="197" eb="198">
      <t>シモ</t>
    </rPh>
    <rPh sb="261" eb="263">
      <t>ジャッカン</t>
    </rPh>
    <rPh sb="263" eb="264">
      <t>ウエ</t>
    </rPh>
    <rPh sb="287" eb="289">
      <t>ジョウキョウ</t>
    </rPh>
    <rPh sb="318" eb="320">
      <t>シタマワ</t>
    </rPh>
    <rPh sb="324" eb="326">
      <t>ドウリツ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</si>
</sst>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74-41AF-9AE1-90074DD20E9B}"/>
            </c:ext>
          </c:extLst>
        </c:ser>
        <c:dLbls>
          <c:showLegendKey val="0"/>
          <c:showVal val="0"/>
          <c:showCatName val="0"/>
          <c:showSerName val="0"/>
          <c:showPercent val="0"/>
          <c:showBubbleSize val="0"/>
        </c:dLbls>
        <c:gapWidth val="150"/>
        <c:axId val="164951072"/>
        <c:axId val="26900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474-41AF-9AE1-90074DD20E9B}"/>
            </c:ext>
          </c:extLst>
        </c:ser>
        <c:dLbls>
          <c:showLegendKey val="0"/>
          <c:showVal val="0"/>
          <c:showCatName val="0"/>
          <c:showSerName val="0"/>
          <c:showPercent val="0"/>
          <c:showBubbleSize val="0"/>
        </c:dLbls>
        <c:marker val="1"/>
        <c:smooth val="0"/>
        <c:axId val="164951072"/>
        <c:axId val="269003960"/>
      </c:lineChart>
      <c:dateAx>
        <c:axId val="164951072"/>
        <c:scaling>
          <c:orientation val="minMax"/>
        </c:scaling>
        <c:delete val="1"/>
        <c:axPos val="b"/>
        <c:numFmt formatCode="&quot;H&quot;yy" sourceLinked="1"/>
        <c:majorTickMark val="none"/>
        <c:minorTickMark val="none"/>
        <c:tickLblPos val="none"/>
        <c:crossAx val="269003960"/>
        <c:crosses val="autoZero"/>
        <c:auto val="1"/>
        <c:lblOffset val="100"/>
        <c:baseTimeUnit val="years"/>
      </c:dateAx>
      <c:valAx>
        <c:axId val="2690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33.39</c:v>
                </c:pt>
                <c:pt idx="1">
                  <c:v>33.39</c:v>
                </c:pt>
                <c:pt idx="2">
                  <c:v>33.590000000000003</c:v>
                </c:pt>
                <c:pt idx="3">
                  <c:v>33.06</c:v>
                </c:pt>
                <c:pt idx="4">
                  <c:v>33.06</c:v>
                </c:pt>
              </c:numCache>
            </c:numRef>
          </c:val>
          <c:extLst xmlns:c16r2="http://schemas.microsoft.com/office/drawing/2015/06/chart">
            <c:ext xmlns:c16="http://schemas.microsoft.com/office/drawing/2014/chart" uri="{C3380CC4-5D6E-409C-BE32-E72D297353CC}">
              <c16:uniqueId val="{00000000-9B06-498E-ABE4-22DF3160648B}"/>
            </c:ext>
          </c:extLst>
        </c:ser>
        <c:dLbls>
          <c:showLegendKey val="0"/>
          <c:showVal val="0"/>
          <c:showCatName val="0"/>
          <c:showSerName val="0"/>
          <c:showPercent val="0"/>
          <c:showBubbleSize val="0"/>
        </c:dLbls>
        <c:gapWidth val="150"/>
        <c:axId val="269407664"/>
        <c:axId val="2694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xmlns:c16r2="http://schemas.microsoft.com/office/drawing/2015/06/chart">
            <c:ext xmlns:c16="http://schemas.microsoft.com/office/drawing/2014/chart" uri="{C3380CC4-5D6E-409C-BE32-E72D297353CC}">
              <c16:uniqueId val="{00000001-9B06-498E-ABE4-22DF3160648B}"/>
            </c:ext>
          </c:extLst>
        </c:ser>
        <c:dLbls>
          <c:showLegendKey val="0"/>
          <c:showVal val="0"/>
          <c:showCatName val="0"/>
          <c:showSerName val="0"/>
          <c:showPercent val="0"/>
          <c:showBubbleSize val="0"/>
        </c:dLbls>
        <c:marker val="1"/>
        <c:smooth val="0"/>
        <c:axId val="269407664"/>
        <c:axId val="269406488"/>
      </c:lineChart>
      <c:dateAx>
        <c:axId val="269407664"/>
        <c:scaling>
          <c:orientation val="minMax"/>
        </c:scaling>
        <c:delete val="1"/>
        <c:axPos val="b"/>
        <c:numFmt formatCode="&quot;H&quot;yy" sourceLinked="1"/>
        <c:majorTickMark val="none"/>
        <c:minorTickMark val="none"/>
        <c:tickLblPos val="none"/>
        <c:crossAx val="269406488"/>
        <c:crosses val="autoZero"/>
        <c:auto val="1"/>
        <c:lblOffset val="100"/>
        <c:baseTimeUnit val="years"/>
      </c:dateAx>
      <c:valAx>
        <c:axId val="2694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0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59.01</c:v>
                </c:pt>
                <c:pt idx="1">
                  <c:v>58.98</c:v>
                </c:pt>
                <c:pt idx="2">
                  <c:v>60.31</c:v>
                </c:pt>
                <c:pt idx="3">
                  <c:v>61.73</c:v>
                </c:pt>
                <c:pt idx="4">
                  <c:v>62.06</c:v>
                </c:pt>
              </c:numCache>
            </c:numRef>
          </c:val>
          <c:extLst xmlns:c16r2="http://schemas.microsoft.com/office/drawing/2015/06/chart">
            <c:ext xmlns:c16="http://schemas.microsoft.com/office/drawing/2014/chart" uri="{C3380CC4-5D6E-409C-BE32-E72D297353CC}">
              <c16:uniqueId val="{00000000-989E-46B5-904F-2FB00AE63209}"/>
            </c:ext>
          </c:extLst>
        </c:ser>
        <c:dLbls>
          <c:showLegendKey val="0"/>
          <c:showVal val="0"/>
          <c:showCatName val="0"/>
          <c:showSerName val="0"/>
          <c:showPercent val="0"/>
          <c:showBubbleSize val="0"/>
        </c:dLbls>
        <c:gapWidth val="150"/>
        <c:axId val="269410016"/>
        <c:axId val="2694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xmlns:c16r2="http://schemas.microsoft.com/office/drawing/2015/06/chart">
            <c:ext xmlns:c16="http://schemas.microsoft.com/office/drawing/2014/chart" uri="{C3380CC4-5D6E-409C-BE32-E72D297353CC}">
              <c16:uniqueId val="{00000001-989E-46B5-904F-2FB00AE63209}"/>
            </c:ext>
          </c:extLst>
        </c:ser>
        <c:dLbls>
          <c:showLegendKey val="0"/>
          <c:showVal val="0"/>
          <c:showCatName val="0"/>
          <c:showSerName val="0"/>
          <c:showPercent val="0"/>
          <c:showBubbleSize val="0"/>
        </c:dLbls>
        <c:marker val="1"/>
        <c:smooth val="0"/>
        <c:axId val="269410016"/>
        <c:axId val="269410408"/>
      </c:lineChart>
      <c:dateAx>
        <c:axId val="269410016"/>
        <c:scaling>
          <c:orientation val="minMax"/>
        </c:scaling>
        <c:delete val="1"/>
        <c:axPos val="b"/>
        <c:numFmt formatCode="&quot;H&quot;yy" sourceLinked="1"/>
        <c:majorTickMark val="none"/>
        <c:minorTickMark val="none"/>
        <c:tickLblPos val="none"/>
        <c:crossAx val="269410408"/>
        <c:crosses val="autoZero"/>
        <c:auto val="1"/>
        <c:lblOffset val="100"/>
        <c:baseTimeUnit val="years"/>
      </c:dateAx>
      <c:valAx>
        <c:axId val="26941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94.52</c:v>
                </c:pt>
                <c:pt idx="1">
                  <c:v>94.57</c:v>
                </c:pt>
                <c:pt idx="2">
                  <c:v>100.03</c:v>
                </c:pt>
                <c:pt idx="3">
                  <c:v>99.98</c:v>
                </c:pt>
                <c:pt idx="4">
                  <c:v>99.35</c:v>
                </c:pt>
              </c:numCache>
            </c:numRef>
          </c:val>
          <c:extLst xmlns:c16r2="http://schemas.microsoft.com/office/drawing/2015/06/chart">
            <c:ext xmlns:c16="http://schemas.microsoft.com/office/drawing/2014/chart" uri="{C3380CC4-5D6E-409C-BE32-E72D297353CC}">
              <c16:uniqueId val="{00000000-6B0D-4CE4-813B-14AEF1545539}"/>
            </c:ext>
          </c:extLst>
        </c:ser>
        <c:dLbls>
          <c:showLegendKey val="0"/>
          <c:showVal val="0"/>
          <c:showCatName val="0"/>
          <c:showSerName val="0"/>
          <c:showPercent val="0"/>
          <c:showBubbleSize val="0"/>
        </c:dLbls>
        <c:gapWidth val="150"/>
        <c:axId val="269005136"/>
        <c:axId val="26900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D-4CE4-813B-14AEF1545539}"/>
            </c:ext>
          </c:extLst>
        </c:ser>
        <c:dLbls>
          <c:showLegendKey val="0"/>
          <c:showVal val="0"/>
          <c:showCatName val="0"/>
          <c:showSerName val="0"/>
          <c:showPercent val="0"/>
          <c:showBubbleSize val="0"/>
        </c:dLbls>
        <c:marker val="1"/>
        <c:smooth val="0"/>
        <c:axId val="269005136"/>
        <c:axId val="269004744"/>
      </c:lineChart>
      <c:dateAx>
        <c:axId val="269005136"/>
        <c:scaling>
          <c:orientation val="minMax"/>
        </c:scaling>
        <c:delete val="1"/>
        <c:axPos val="b"/>
        <c:numFmt formatCode="&quot;H&quot;yy" sourceLinked="1"/>
        <c:majorTickMark val="none"/>
        <c:minorTickMark val="none"/>
        <c:tickLblPos val="none"/>
        <c:crossAx val="269004744"/>
        <c:crosses val="autoZero"/>
        <c:auto val="1"/>
        <c:lblOffset val="100"/>
        <c:baseTimeUnit val="years"/>
      </c:dateAx>
      <c:valAx>
        <c:axId val="2690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4-4216-AE5F-2F2AFB216C38}"/>
            </c:ext>
          </c:extLst>
        </c:ser>
        <c:dLbls>
          <c:showLegendKey val="0"/>
          <c:showVal val="0"/>
          <c:showCatName val="0"/>
          <c:showSerName val="0"/>
          <c:showPercent val="0"/>
          <c:showBubbleSize val="0"/>
        </c:dLbls>
        <c:gapWidth val="150"/>
        <c:axId val="269005528"/>
        <c:axId val="2690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4-4216-AE5F-2F2AFB216C38}"/>
            </c:ext>
          </c:extLst>
        </c:ser>
        <c:dLbls>
          <c:showLegendKey val="0"/>
          <c:showVal val="0"/>
          <c:showCatName val="0"/>
          <c:showSerName val="0"/>
          <c:showPercent val="0"/>
          <c:showBubbleSize val="0"/>
        </c:dLbls>
        <c:marker val="1"/>
        <c:smooth val="0"/>
        <c:axId val="269005528"/>
        <c:axId val="269003176"/>
      </c:lineChart>
      <c:dateAx>
        <c:axId val="269005528"/>
        <c:scaling>
          <c:orientation val="minMax"/>
        </c:scaling>
        <c:delete val="1"/>
        <c:axPos val="b"/>
        <c:numFmt formatCode="&quot;H&quot;yy" sourceLinked="1"/>
        <c:majorTickMark val="none"/>
        <c:minorTickMark val="none"/>
        <c:tickLblPos val="none"/>
        <c:crossAx val="269003176"/>
        <c:crosses val="autoZero"/>
        <c:auto val="1"/>
        <c:lblOffset val="100"/>
        <c:baseTimeUnit val="years"/>
      </c:dateAx>
      <c:valAx>
        <c:axId val="2690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9A-4DCD-A3C8-6810963B5796}"/>
            </c:ext>
          </c:extLst>
        </c:ser>
        <c:dLbls>
          <c:showLegendKey val="0"/>
          <c:showVal val="0"/>
          <c:showCatName val="0"/>
          <c:showSerName val="0"/>
          <c:showPercent val="0"/>
          <c:showBubbleSize val="0"/>
        </c:dLbls>
        <c:gapWidth val="150"/>
        <c:axId val="269143640"/>
        <c:axId val="26914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A-4DCD-A3C8-6810963B5796}"/>
            </c:ext>
          </c:extLst>
        </c:ser>
        <c:dLbls>
          <c:showLegendKey val="0"/>
          <c:showVal val="0"/>
          <c:showCatName val="0"/>
          <c:showSerName val="0"/>
          <c:showPercent val="0"/>
          <c:showBubbleSize val="0"/>
        </c:dLbls>
        <c:marker val="1"/>
        <c:smooth val="0"/>
        <c:axId val="269143640"/>
        <c:axId val="269141680"/>
      </c:lineChart>
      <c:dateAx>
        <c:axId val="269143640"/>
        <c:scaling>
          <c:orientation val="minMax"/>
        </c:scaling>
        <c:delete val="1"/>
        <c:axPos val="b"/>
        <c:numFmt formatCode="&quot;H&quot;yy" sourceLinked="1"/>
        <c:majorTickMark val="none"/>
        <c:minorTickMark val="none"/>
        <c:tickLblPos val="none"/>
        <c:crossAx val="269141680"/>
        <c:crosses val="autoZero"/>
        <c:auto val="1"/>
        <c:lblOffset val="100"/>
        <c:baseTimeUnit val="years"/>
      </c:dateAx>
      <c:valAx>
        <c:axId val="2691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4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11-4DE1-A3B3-F00227776AA7}"/>
            </c:ext>
          </c:extLst>
        </c:ser>
        <c:dLbls>
          <c:showLegendKey val="0"/>
          <c:showVal val="0"/>
          <c:showCatName val="0"/>
          <c:showSerName val="0"/>
          <c:showPercent val="0"/>
          <c:showBubbleSize val="0"/>
        </c:dLbls>
        <c:gapWidth val="150"/>
        <c:axId val="269144424"/>
        <c:axId val="26914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11-4DE1-A3B3-F00227776AA7}"/>
            </c:ext>
          </c:extLst>
        </c:ser>
        <c:dLbls>
          <c:showLegendKey val="0"/>
          <c:showVal val="0"/>
          <c:showCatName val="0"/>
          <c:showSerName val="0"/>
          <c:showPercent val="0"/>
          <c:showBubbleSize val="0"/>
        </c:dLbls>
        <c:marker val="1"/>
        <c:smooth val="0"/>
        <c:axId val="269144424"/>
        <c:axId val="269144816"/>
      </c:lineChart>
      <c:dateAx>
        <c:axId val="269144424"/>
        <c:scaling>
          <c:orientation val="minMax"/>
        </c:scaling>
        <c:delete val="1"/>
        <c:axPos val="b"/>
        <c:numFmt formatCode="&quot;H&quot;yy" sourceLinked="1"/>
        <c:majorTickMark val="none"/>
        <c:minorTickMark val="none"/>
        <c:tickLblPos val="none"/>
        <c:crossAx val="269144816"/>
        <c:crosses val="autoZero"/>
        <c:auto val="1"/>
        <c:lblOffset val="100"/>
        <c:baseTimeUnit val="years"/>
      </c:dateAx>
      <c:valAx>
        <c:axId val="26914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4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83-4EAE-BA4A-C4FE6DBB36E4}"/>
            </c:ext>
          </c:extLst>
        </c:ser>
        <c:dLbls>
          <c:showLegendKey val="0"/>
          <c:showVal val="0"/>
          <c:showCatName val="0"/>
          <c:showSerName val="0"/>
          <c:showPercent val="0"/>
          <c:showBubbleSize val="0"/>
        </c:dLbls>
        <c:gapWidth val="150"/>
        <c:axId val="269142464"/>
        <c:axId val="2691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83-4EAE-BA4A-C4FE6DBB36E4}"/>
            </c:ext>
          </c:extLst>
        </c:ser>
        <c:dLbls>
          <c:showLegendKey val="0"/>
          <c:showVal val="0"/>
          <c:showCatName val="0"/>
          <c:showSerName val="0"/>
          <c:showPercent val="0"/>
          <c:showBubbleSize val="0"/>
        </c:dLbls>
        <c:marker val="1"/>
        <c:smooth val="0"/>
        <c:axId val="269142464"/>
        <c:axId val="269147168"/>
      </c:lineChart>
      <c:dateAx>
        <c:axId val="269142464"/>
        <c:scaling>
          <c:orientation val="minMax"/>
        </c:scaling>
        <c:delete val="1"/>
        <c:axPos val="b"/>
        <c:numFmt formatCode="&quot;H&quot;yy" sourceLinked="1"/>
        <c:majorTickMark val="none"/>
        <c:minorTickMark val="none"/>
        <c:tickLblPos val="none"/>
        <c:crossAx val="269147168"/>
        <c:crosses val="autoZero"/>
        <c:auto val="1"/>
        <c:lblOffset val="100"/>
        <c:baseTimeUnit val="years"/>
      </c:dateAx>
      <c:valAx>
        <c:axId val="2691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115.27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1A-45FE-8E7A-8C8CA494B5A7}"/>
            </c:ext>
          </c:extLst>
        </c:ser>
        <c:dLbls>
          <c:showLegendKey val="0"/>
          <c:showVal val="0"/>
          <c:showCatName val="0"/>
          <c:showSerName val="0"/>
          <c:showPercent val="0"/>
          <c:showBubbleSize val="0"/>
        </c:dLbls>
        <c:gapWidth val="150"/>
        <c:axId val="269145992"/>
        <c:axId val="2691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xmlns:c16r2="http://schemas.microsoft.com/office/drawing/2015/06/chart">
            <c:ext xmlns:c16="http://schemas.microsoft.com/office/drawing/2014/chart" uri="{C3380CC4-5D6E-409C-BE32-E72D297353CC}">
              <c16:uniqueId val="{00000001-DF1A-45FE-8E7A-8C8CA494B5A7}"/>
            </c:ext>
          </c:extLst>
        </c:ser>
        <c:dLbls>
          <c:showLegendKey val="0"/>
          <c:showVal val="0"/>
          <c:showCatName val="0"/>
          <c:showSerName val="0"/>
          <c:showPercent val="0"/>
          <c:showBubbleSize val="0"/>
        </c:dLbls>
        <c:marker val="1"/>
        <c:smooth val="0"/>
        <c:axId val="269145992"/>
        <c:axId val="269146384"/>
      </c:lineChart>
      <c:dateAx>
        <c:axId val="269145992"/>
        <c:scaling>
          <c:orientation val="minMax"/>
        </c:scaling>
        <c:delete val="1"/>
        <c:axPos val="b"/>
        <c:numFmt formatCode="&quot;H&quot;yy" sourceLinked="1"/>
        <c:majorTickMark val="none"/>
        <c:minorTickMark val="none"/>
        <c:tickLblPos val="none"/>
        <c:crossAx val="269146384"/>
        <c:crosses val="autoZero"/>
        <c:auto val="1"/>
        <c:lblOffset val="100"/>
        <c:baseTimeUnit val="years"/>
      </c:dateAx>
      <c:valAx>
        <c:axId val="2691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58.44</c:v>
                </c:pt>
                <c:pt idx="1">
                  <c:v>61.14</c:v>
                </c:pt>
                <c:pt idx="2">
                  <c:v>61.95</c:v>
                </c:pt>
                <c:pt idx="3">
                  <c:v>58.05</c:v>
                </c:pt>
                <c:pt idx="4">
                  <c:v>58.06</c:v>
                </c:pt>
              </c:numCache>
            </c:numRef>
          </c:val>
          <c:extLst xmlns:c16r2="http://schemas.microsoft.com/office/drawing/2015/06/chart">
            <c:ext xmlns:c16="http://schemas.microsoft.com/office/drawing/2014/chart" uri="{C3380CC4-5D6E-409C-BE32-E72D297353CC}">
              <c16:uniqueId val="{00000000-21AC-4326-8F27-6161457ABF52}"/>
            </c:ext>
          </c:extLst>
        </c:ser>
        <c:dLbls>
          <c:showLegendKey val="0"/>
          <c:showVal val="0"/>
          <c:showCatName val="0"/>
          <c:showSerName val="0"/>
          <c:showPercent val="0"/>
          <c:showBubbleSize val="0"/>
        </c:dLbls>
        <c:gapWidth val="150"/>
        <c:axId val="269141288"/>
        <c:axId val="2691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xmlns:c16r2="http://schemas.microsoft.com/office/drawing/2015/06/chart">
            <c:ext xmlns:c16="http://schemas.microsoft.com/office/drawing/2014/chart" uri="{C3380CC4-5D6E-409C-BE32-E72D297353CC}">
              <c16:uniqueId val="{00000001-21AC-4326-8F27-6161457ABF52}"/>
            </c:ext>
          </c:extLst>
        </c:ser>
        <c:dLbls>
          <c:showLegendKey val="0"/>
          <c:showVal val="0"/>
          <c:showCatName val="0"/>
          <c:showSerName val="0"/>
          <c:showPercent val="0"/>
          <c:showBubbleSize val="0"/>
        </c:dLbls>
        <c:marker val="1"/>
        <c:smooth val="0"/>
        <c:axId val="269141288"/>
        <c:axId val="269142856"/>
      </c:lineChart>
      <c:dateAx>
        <c:axId val="269141288"/>
        <c:scaling>
          <c:orientation val="minMax"/>
        </c:scaling>
        <c:delete val="1"/>
        <c:axPos val="b"/>
        <c:numFmt formatCode="&quot;H&quot;yy" sourceLinked="1"/>
        <c:majorTickMark val="none"/>
        <c:minorTickMark val="none"/>
        <c:tickLblPos val="none"/>
        <c:crossAx val="269142856"/>
        <c:crosses val="autoZero"/>
        <c:auto val="1"/>
        <c:lblOffset val="100"/>
        <c:baseTimeUnit val="years"/>
      </c:dateAx>
      <c:valAx>
        <c:axId val="2691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4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373.24</c:v>
                </c:pt>
                <c:pt idx="1">
                  <c:v>360.36</c:v>
                </c:pt>
                <c:pt idx="2">
                  <c:v>357.71</c:v>
                </c:pt>
                <c:pt idx="3">
                  <c:v>384.87</c:v>
                </c:pt>
                <c:pt idx="4">
                  <c:v>393.71</c:v>
                </c:pt>
              </c:numCache>
            </c:numRef>
          </c:val>
          <c:extLst xmlns:c16r2="http://schemas.microsoft.com/office/drawing/2015/06/chart">
            <c:ext xmlns:c16="http://schemas.microsoft.com/office/drawing/2014/chart" uri="{C3380CC4-5D6E-409C-BE32-E72D297353CC}">
              <c16:uniqueId val="{00000000-1AE3-4AB4-B27C-43DE5458B12B}"/>
            </c:ext>
          </c:extLst>
        </c:ser>
        <c:dLbls>
          <c:showLegendKey val="0"/>
          <c:showVal val="0"/>
          <c:showCatName val="0"/>
          <c:showSerName val="0"/>
          <c:showPercent val="0"/>
          <c:showBubbleSize val="0"/>
        </c:dLbls>
        <c:gapWidth val="150"/>
        <c:axId val="269407272"/>
        <c:axId val="2694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xmlns:c16r2="http://schemas.microsoft.com/office/drawing/2015/06/chart">
            <c:ext xmlns:c16="http://schemas.microsoft.com/office/drawing/2014/chart" uri="{C3380CC4-5D6E-409C-BE32-E72D297353CC}">
              <c16:uniqueId val="{00000001-1AE3-4AB4-B27C-43DE5458B12B}"/>
            </c:ext>
          </c:extLst>
        </c:ser>
        <c:dLbls>
          <c:showLegendKey val="0"/>
          <c:showVal val="0"/>
          <c:showCatName val="0"/>
          <c:showSerName val="0"/>
          <c:showPercent val="0"/>
          <c:showBubbleSize val="0"/>
        </c:dLbls>
        <c:marker val="1"/>
        <c:smooth val="0"/>
        <c:axId val="269407272"/>
        <c:axId val="269412368"/>
      </c:lineChart>
      <c:dateAx>
        <c:axId val="269407272"/>
        <c:scaling>
          <c:orientation val="minMax"/>
        </c:scaling>
        <c:delete val="1"/>
        <c:axPos val="b"/>
        <c:numFmt formatCode="&quot;H&quot;yy" sourceLinked="1"/>
        <c:majorTickMark val="none"/>
        <c:minorTickMark val="none"/>
        <c:tickLblPos val="none"/>
        <c:crossAx val="269412368"/>
        <c:crosses val="autoZero"/>
        <c:auto val="1"/>
        <c:lblOffset val="100"/>
        <c:baseTimeUnit val="years"/>
      </c:dateAx>
      <c:valAx>
        <c:axId val="2694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13928</v>
      </c>
      <c r="AM8" s="51"/>
      <c r="AN8" s="51"/>
      <c r="AO8" s="51"/>
      <c r="AP8" s="51"/>
      <c r="AQ8" s="51"/>
      <c r="AR8" s="51"/>
      <c r="AS8" s="51"/>
      <c r="AT8" s="46">
        <f>データ!T6</f>
        <v>303.08999999999997</v>
      </c>
      <c r="AU8" s="46"/>
      <c r="AV8" s="46"/>
      <c r="AW8" s="46"/>
      <c r="AX8" s="46"/>
      <c r="AY8" s="46"/>
      <c r="AZ8" s="46"/>
      <c r="BA8" s="46"/>
      <c r="BB8" s="46">
        <f>データ!U6</f>
        <v>45.95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36.82</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5077</v>
      </c>
      <c r="AM10" s="51"/>
      <c r="AN10" s="51"/>
      <c r="AO10" s="51"/>
      <c r="AP10" s="51"/>
      <c r="AQ10" s="51"/>
      <c r="AR10" s="51"/>
      <c r="AS10" s="51"/>
      <c r="AT10" s="46">
        <f>データ!W6</f>
        <v>297.42</v>
      </c>
      <c r="AU10" s="46"/>
      <c r="AV10" s="46"/>
      <c r="AW10" s="46"/>
      <c r="AX10" s="46"/>
      <c r="AY10" s="46"/>
      <c r="AZ10" s="46"/>
      <c r="BA10" s="46"/>
      <c r="BB10" s="46">
        <f>データ!X6</f>
        <v>17.07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43</v>
      </c>
      <c r="O86" s="26" t="str">
        <f>データ!EO6</f>
        <v>【-】</v>
      </c>
    </row>
  </sheetData>
  <sheetProtection algorithmName="SHA-512" hashValue="mPH8QguzCvpSv0MzOa/CCkSxH4bL8uzBfhgk8d9i47Fcu2caSmDzTLNQax/JX7IRXW5vkrT889h/bZ0AtkN0ZA==" saltValue="1islJz+VkZiIqA2cFtw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264075</v>
      </c>
      <c r="D6" s="33">
        <f t="shared" si="3"/>
        <v>47</v>
      </c>
      <c r="E6" s="33">
        <f t="shared" si="3"/>
        <v>18</v>
      </c>
      <c r="F6" s="33">
        <f t="shared" si="3"/>
        <v>0</v>
      </c>
      <c r="G6" s="33">
        <f t="shared" si="3"/>
        <v>0</v>
      </c>
      <c r="H6" s="33" t="str">
        <f t="shared" si="3"/>
        <v>京都府　京丹波町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36.82</v>
      </c>
      <c r="Q6" s="34">
        <f t="shared" si="3"/>
        <v>100</v>
      </c>
      <c r="R6" s="34">
        <f t="shared" si="3"/>
        <v>4180</v>
      </c>
      <c r="S6" s="34">
        <f t="shared" si="3"/>
        <v>13928</v>
      </c>
      <c r="T6" s="34">
        <f t="shared" si="3"/>
        <v>303.08999999999997</v>
      </c>
      <c r="U6" s="34">
        <f t="shared" si="3"/>
        <v>45.95</v>
      </c>
      <c r="V6" s="34">
        <f t="shared" si="3"/>
        <v>5077</v>
      </c>
      <c r="W6" s="34">
        <f t="shared" si="3"/>
        <v>297.42</v>
      </c>
      <c r="X6" s="34">
        <f t="shared" si="3"/>
        <v>17.07</v>
      </c>
      <c r="Y6" s="35">
        <f>IF(Y7="",NA(),Y7)</f>
        <v>94.52</v>
      </c>
      <c r="Z6" s="35">
        <f t="shared" ref="Z6:AH6" si="4">IF(Z7="",NA(),Z7)</f>
        <v>94.57</v>
      </c>
      <c r="AA6" s="35">
        <f t="shared" si="4"/>
        <v>100.03</v>
      </c>
      <c r="AB6" s="35">
        <f t="shared" si="4"/>
        <v>99.98</v>
      </c>
      <c r="AC6" s="35">
        <f t="shared" si="4"/>
        <v>99.35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115.27</v>
      </c>
      <c r="BG6" s="34">
        <f t="shared" ref="BG6:BO6" si="7">IF(BG7="",NA(),BG7)</f>
        <v>0</v>
      </c>
      <c r="BH6" s="34">
        <f t="shared" si="7"/>
        <v>0</v>
      </c>
      <c r="BI6" s="34">
        <f t="shared" si="7"/>
        <v>0</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58.44</v>
      </c>
      <c r="BR6" s="35">
        <f t="shared" ref="BR6:BZ6" si="8">IF(BR7="",NA(),BR7)</f>
        <v>61.14</v>
      </c>
      <c r="BS6" s="35">
        <f t="shared" si="8"/>
        <v>61.95</v>
      </c>
      <c r="BT6" s="35">
        <f t="shared" si="8"/>
        <v>58.05</v>
      </c>
      <c r="BU6" s="35">
        <f t="shared" si="8"/>
        <v>58.06</v>
      </c>
      <c r="BV6" s="35">
        <f t="shared" si="8"/>
        <v>57.03</v>
      </c>
      <c r="BW6" s="35">
        <f t="shared" si="8"/>
        <v>55.84</v>
      </c>
      <c r="BX6" s="35">
        <f t="shared" si="8"/>
        <v>57.08</v>
      </c>
      <c r="BY6" s="35">
        <f t="shared" si="8"/>
        <v>63.06</v>
      </c>
      <c r="BZ6" s="35">
        <f t="shared" si="8"/>
        <v>62.5</v>
      </c>
      <c r="CA6" s="34" t="str">
        <f>IF(CA7="","",IF(CA7="-","【-】","【"&amp;SUBSTITUTE(TEXT(CA7,"#,##0.00"),"-","△")&amp;"】"))</f>
        <v>【59.98】</v>
      </c>
      <c r="CB6" s="35">
        <f>IF(CB7="",NA(),CB7)</f>
        <v>373.24</v>
      </c>
      <c r="CC6" s="35">
        <f t="shared" ref="CC6:CK6" si="9">IF(CC7="",NA(),CC7)</f>
        <v>360.36</v>
      </c>
      <c r="CD6" s="35">
        <f t="shared" si="9"/>
        <v>357.71</v>
      </c>
      <c r="CE6" s="35">
        <f t="shared" si="9"/>
        <v>384.87</v>
      </c>
      <c r="CF6" s="35">
        <f t="shared" si="9"/>
        <v>393.71</v>
      </c>
      <c r="CG6" s="35">
        <f t="shared" si="9"/>
        <v>283.73</v>
      </c>
      <c r="CH6" s="35">
        <f t="shared" si="9"/>
        <v>287.57</v>
      </c>
      <c r="CI6" s="35">
        <f t="shared" si="9"/>
        <v>286.86</v>
      </c>
      <c r="CJ6" s="35">
        <f t="shared" si="9"/>
        <v>264.77</v>
      </c>
      <c r="CK6" s="35">
        <f t="shared" si="9"/>
        <v>269.33</v>
      </c>
      <c r="CL6" s="34" t="str">
        <f>IF(CL7="","",IF(CL7="-","【-】","【"&amp;SUBSTITUTE(TEXT(CL7,"#,##0.00"),"-","△")&amp;"】"))</f>
        <v>【272.98】</v>
      </c>
      <c r="CM6" s="35">
        <f>IF(CM7="",NA(),CM7)</f>
        <v>33.39</v>
      </c>
      <c r="CN6" s="35">
        <f t="shared" ref="CN6:CV6" si="10">IF(CN7="",NA(),CN7)</f>
        <v>33.39</v>
      </c>
      <c r="CO6" s="35">
        <f t="shared" si="10"/>
        <v>33.590000000000003</v>
      </c>
      <c r="CP6" s="35">
        <f t="shared" si="10"/>
        <v>33.06</v>
      </c>
      <c r="CQ6" s="35">
        <f t="shared" si="10"/>
        <v>33.06</v>
      </c>
      <c r="CR6" s="35">
        <f t="shared" si="10"/>
        <v>58.25</v>
      </c>
      <c r="CS6" s="35">
        <f t="shared" si="10"/>
        <v>61.55</v>
      </c>
      <c r="CT6" s="35">
        <f t="shared" si="10"/>
        <v>57.22</v>
      </c>
      <c r="CU6" s="35">
        <f t="shared" si="10"/>
        <v>59.94</v>
      </c>
      <c r="CV6" s="35">
        <f t="shared" si="10"/>
        <v>59.64</v>
      </c>
      <c r="CW6" s="34" t="str">
        <f>IF(CW7="","",IF(CW7="-","【-】","【"&amp;SUBSTITUTE(TEXT(CW7,"#,##0.00"),"-","△")&amp;"】"))</f>
        <v>【58.71】</v>
      </c>
      <c r="CX6" s="35">
        <f>IF(CX7="",NA(),CX7)</f>
        <v>59.01</v>
      </c>
      <c r="CY6" s="35">
        <f t="shared" ref="CY6:DG6" si="11">IF(CY7="",NA(),CY7)</f>
        <v>58.98</v>
      </c>
      <c r="CZ6" s="35">
        <f t="shared" si="11"/>
        <v>60.31</v>
      </c>
      <c r="DA6" s="35">
        <f t="shared" si="11"/>
        <v>61.73</v>
      </c>
      <c r="DB6" s="35">
        <f t="shared" si="11"/>
        <v>62.06</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264075</v>
      </c>
      <c r="D7" s="37">
        <v>47</v>
      </c>
      <c r="E7" s="37">
        <v>18</v>
      </c>
      <c r="F7" s="37">
        <v>0</v>
      </c>
      <c r="G7" s="37">
        <v>0</v>
      </c>
      <c r="H7" s="37" t="s">
        <v>99</v>
      </c>
      <c r="I7" s="37" t="s">
        <v>100</v>
      </c>
      <c r="J7" s="37" t="s">
        <v>101</v>
      </c>
      <c r="K7" s="37" t="s">
        <v>102</v>
      </c>
      <c r="L7" s="37" t="s">
        <v>103</v>
      </c>
      <c r="M7" s="37" t="s">
        <v>104</v>
      </c>
      <c r="N7" s="38" t="s">
        <v>105</v>
      </c>
      <c r="O7" s="38" t="s">
        <v>106</v>
      </c>
      <c r="P7" s="38">
        <v>36.82</v>
      </c>
      <c r="Q7" s="38">
        <v>100</v>
      </c>
      <c r="R7" s="38">
        <v>4180</v>
      </c>
      <c r="S7" s="38">
        <v>13928</v>
      </c>
      <c r="T7" s="38">
        <v>303.08999999999997</v>
      </c>
      <c r="U7" s="38">
        <v>45.95</v>
      </c>
      <c r="V7" s="38">
        <v>5077</v>
      </c>
      <c r="W7" s="38">
        <v>297.42</v>
      </c>
      <c r="X7" s="38">
        <v>17.07</v>
      </c>
      <c r="Y7" s="38">
        <v>94.52</v>
      </c>
      <c r="Z7" s="38">
        <v>94.57</v>
      </c>
      <c r="AA7" s="38">
        <v>100.03</v>
      </c>
      <c r="AB7" s="38">
        <v>99.98</v>
      </c>
      <c r="AC7" s="38">
        <v>99.35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115.27</v>
      </c>
      <c r="BG7" s="38">
        <v>0</v>
      </c>
      <c r="BH7" s="38">
        <v>0</v>
      </c>
      <c r="BI7" s="38">
        <v>0</v>
      </c>
      <c r="BJ7" s="38">
        <v>0</v>
      </c>
      <c r="BK7" s="38">
        <v>392.19</v>
      </c>
      <c r="BL7" s="38">
        <v>413.5</v>
      </c>
      <c r="BM7" s="38">
        <v>407.42</v>
      </c>
      <c r="BN7" s="38">
        <v>296.89</v>
      </c>
      <c r="BO7" s="38">
        <v>270.57</v>
      </c>
      <c r="BP7" s="38">
        <v>307.23</v>
      </c>
      <c r="BQ7" s="38">
        <v>58.44</v>
      </c>
      <c r="BR7" s="38">
        <v>61.14</v>
      </c>
      <c r="BS7" s="38">
        <v>61.95</v>
      </c>
      <c r="BT7" s="38">
        <v>58.05</v>
      </c>
      <c r="BU7" s="38">
        <v>58.06</v>
      </c>
      <c r="BV7" s="38">
        <v>57.03</v>
      </c>
      <c r="BW7" s="38">
        <v>55.84</v>
      </c>
      <c r="BX7" s="38">
        <v>57.08</v>
      </c>
      <c r="BY7" s="38">
        <v>63.06</v>
      </c>
      <c r="BZ7" s="38">
        <v>62.5</v>
      </c>
      <c r="CA7" s="38">
        <v>59.98</v>
      </c>
      <c r="CB7" s="38">
        <v>373.24</v>
      </c>
      <c r="CC7" s="38">
        <v>360.36</v>
      </c>
      <c r="CD7" s="38">
        <v>357.71</v>
      </c>
      <c r="CE7" s="38">
        <v>384.87</v>
      </c>
      <c r="CF7" s="38">
        <v>393.71</v>
      </c>
      <c r="CG7" s="38">
        <v>283.73</v>
      </c>
      <c r="CH7" s="38">
        <v>287.57</v>
      </c>
      <c r="CI7" s="38">
        <v>286.86</v>
      </c>
      <c r="CJ7" s="38">
        <v>264.77</v>
      </c>
      <c r="CK7" s="38">
        <v>269.33</v>
      </c>
      <c r="CL7" s="38">
        <v>272.98</v>
      </c>
      <c r="CM7" s="38">
        <v>33.39</v>
      </c>
      <c r="CN7" s="38">
        <v>33.39</v>
      </c>
      <c r="CO7" s="38">
        <v>33.590000000000003</v>
      </c>
      <c r="CP7" s="38">
        <v>33.06</v>
      </c>
      <c r="CQ7" s="38">
        <v>33.06</v>
      </c>
      <c r="CR7" s="38">
        <v>58.25</v>
      </c>
      <c r="CS7" s="38">
        <v>61.55</v>
      </c>
      <c r="CT7" s="38">
        <v>57.22</v>
      </c>
      <c r="CU7" s="38">
        <v>59.94</v>
      </c>
      <c r="CV7" s="38">
        <v>59.64</v>
      </c>
      <c r="CW7" s="38">
        <v>58.71</v>
      </c>
      <c r="CX7" s="38">
        <v>59.01</v>
      </c>
      <c r="CY7" s="38">
        <v>58.98</v>
      </c>
      <c r="CZ7" s="38">
        <v>60.31</v>
      </c>
      <c r="DA7" s="38">
        <v>61.73</v>
      </c>
      <c r="DB7" s="38">
        <v>62.06</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KT</cp:lastModifiedBy>
  <cp:lastPrinted>2021-01-27T08:19:22Z</cp:lastPrinted>
  <dcterms:modified xsi:type="dcterms:W3CDTF">2021-01-28T02:51:26Z</dcterms:modified>
</cp:coreProperties>
</file>