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lfs\DATA\10上下水道\01下水道\00下水道一般\02特別会計\07決算に関する書類\R1年度\R1経営比較分析表\"/>
    </mc:Choice>
  </mc:AlternateContent>
  <workbookProtection workbookAlgorithmName="SHA-512" workbookHashValue="32xWpRdNzO7ghTMURoGH3pHEQ5reU0I/SfV5zQ6OupMhqUsADWKjM/BkwC+2/+E2HbzeSN7kcrbgpjliRtAheQ==" workbookSaltValue="Dmj2YE8Lftn4PeVVTU4tlA==" workbookSpinCount="100000" lockStructure="1"/>
  <bookViews>
    <workbookView xWindow="0" yWindow="0" windowWidth="15360" windowHeight="7635"/>
  </bookViews>
  <sheets>
    <sheet name="法非適用_下水道事業" sheetId="4" r:id="rId1"/>
    <sheet name="データ" sheetId="5" state="hidden" r:id="rId2"/>
  </sheets>
  <calcPr calcId="152511" calcMode="manual"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<sst xmlns="http://schemas.openxmlformats.org/spreadsheetml/2006/main" count="236" uniqueCount="119">
  <si>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</si>
  <si>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</si>
  <si>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</si>
  <si>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</si>
  <si>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</si>
  <si>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</si>
  <si>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</si>
  <si>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</si>
  <si>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</si>
  <si>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</si>
  <si>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</si>
  <si>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</si>
  <si>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</si>
  <si>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</si>
  <si>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</si>
  <si>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</si>
  <si>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</si>
  <si>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</si>
  <si>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</si>
  <si>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</si>
  <si>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</si>
  <si>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</si>
  <si>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</si>
  <si>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</si>
  <si>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</si>
  <si>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</si>
  <si>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</si>
  <si>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</si>
  <si>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</si>
  <si>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</si>
  <si>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</si>
  <si>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</si>
  <si>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</si>
  <si>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</si>
  <si>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</si>
  <si>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</si>
  <si>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</si>
  <si>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</si>
  <si>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</si>
  <si>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</si>
  <si>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</si>
  <si>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</si>
  <si>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</si>
  <si>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</si>
  <si>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</si>
  <si>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</si>
  <si>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</si>
  <si>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</si>
  <si>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</si>
  <si>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</si>
  <si>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</si>
  <si>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</si>
  <si>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</si>
  <si>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</si>
  <si>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</si>
  <si>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</si>
  <si>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</si>
  <si>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</si>
  <si>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</si>
  <si>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</si>
  <si>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</si>
  <si>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</si>
  <si>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</si>
  <si>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</si>
  <si>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</si>
  <si>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</si>
  <si>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</si>
  <si>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</si>
  <si>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</si>
  <si>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</si>
  <si>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</si>
  <si>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</si>
  <si>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</si>
  <si>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</si>
  <si>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</si>
  <si>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</si>
  <si>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</si>
  <si>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</si>
  <si>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</si>
  <si>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</si>
  <si>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</si>
  <si>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</si>
  <si>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</si>
  <si>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</si>
  <si>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</si>
  <si>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</si>
  <si>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</si>
  <si>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</si>
  <si>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</si>
  <si>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</si>
  <si>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</si>
  <si>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</si>
  <si>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</si>
  <si>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</si>
  <si>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</si>
  <si>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</si>
  <si>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</si>
  <si>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</si>
  <si>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</si>
  <si>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</si>
  <si>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</si>
  <si>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</si>
  <si>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</si>
  <si>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</si>
  <si>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</si>
  <si>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</si>
  <si>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</si>
  <si>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</si>
  <si>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</si>
  <si>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</si>
  <si>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</si>
  <si>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</si>
  <si>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</si>
  <si>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</si>
  <si>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</si>
  <si>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</si>
  <si>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供用開始から約20年であり、耐用年数を経過しておらず、現時点では管渠の更新・老朽化対策は必要ないが、今後発生する管渠老朽化に備え対策を検討する必要がある。</t>
    <rPh sb="14" eb="15">
      <t>ヤク</t>
    </rPh>
    <phoneticPr fontId="4"/>
  </si>
  <si>
    <t>　本町の下水道使用料は、全国平均よりも相当高額な料金体系となっているが、一般会計から基準外の繰入をしなければ赤字となるような経営状況である。
　今後、処理施設（設備を含む）の老朽化対策や管渠の更新も見据え、安定した経営を持続するため、より最適な処理方法及び適正規模運営を検討・実施していく必要がある。</t>
    <phoneticPr fontId="4"/>
  </si>
  <si>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昨年度と比較すると改善しているものの、全国平均及び類似団体平均よりも低い。使用料で汚水処理費を賄えておらず、一般会計からの繰入金で賄っている。
⑥汚水処理原価
　昨年度より原価が若干上がり、全国平均及び類似団体平均と比較すると440円以上高くなっている。本町の特環・農集と比較しても非常に高い。
⑦施設利用率
　水洗化率が96.88%であるにもかかわらず、施設利用率が26.09%と低くなっている。これは、計画の時点より人口が減少していることが一因と考えられる。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161" eb="164">
      <t>サクネンド</t>
    </rPh>
    <rPh sb="165" eb="167">
      <t>ヒカク</t>
    </rPh>
    <rPh sb="170" eb="172">
      <t>カイゼン</t>
    </rPh>
    <rPh sb="180" eb="182">
      <t>ゼンコク</t>
    </rPh>
    <rPh sb="182" eb="184">
      <t>ヘイキン</t>
    </rPh>
    <rPh sb="184" eb="185">
      <t>オヨ</t>
    </rPh>
    <rPh sb="186" eb="188">
      <t>ルイジ</t>
    </rPh>
    <rPh sb="188" eb="190">
      <t>ダンタイ</t>
    </rPh>
    <rPh sb="190" eb="192">
      <t>ヘイキン</t>
    </rPh>
    <rPh sb="195" eb="196">
      <t>ヒク</t>
    </rPh>
    <rPh sb="250" eb="252">
      <t>ジャッカン</t>
    </rPh>
    <rPh sb="252" eb="253">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</si>
</sst>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AF-417C-88CE-5ACFEC719AA9}"/>
            </c:ext>
          </c:extLst>
        </c:ser>
        <c:dLbls>
          <c:showLegendKey val="0"/>
          <c:showVal val="0"/>
          <c:showCatName val="0"/>
          <c:showSerName val="0"/>
          <c:showPercent val="0"/>
          <c:showBubbleSize val="0"/>
        </c:dLbls>
        <c:gapWidth val="150"/>
        <c:axId val="269748032"/>
        <c:axId val="26974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DAF-417C-88CE-5ACFEC719AA9}"/>
            </c:ext>
          </c:extLst>
        </c:ser>
        <c:dLbls>
          <c:showLegendKey val="0"/>
          <c:showVal val="0"/>
          <c:showCatName val="0"/>
          <c:showSerName val="0"/>
          <c:showPercent val="0"/>
          <c:showBubbleSize val="0"/>
        </c:dLbls>
        <c:marker val="1"/>
        <c:smooth val="0"/>
        <c:axId val="269748032"/>
        <c:axId val="269749208"/>
      </c:lineChart>
      <c:dateAx>
        <c:axId val="269748032"/>
        <c:scaling>
          <c:orientation val="minMax"/>
        </c:scaling>
        <c:delete val="1"/>
        <c:axPos val="b"/>
        <c:numFmt formatCode="&quot;H&quot;yy" sourceLinked="1"/>
        <c:majorTickMark val="none"/>
        <c:minorTickMark val="none"/>
        <c:tickLblPos val="none"/>
        <c:crossAx val="269749208"/>
        <c:crosses val="autoZero"/>
        <c:auto val="1"/>
        <c:lblOffset val="100"/>
        <c:baseTimeUnit val="years"/>
      </c:dateAx>
      <c:valAx>
        <c:axId val="26974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48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56.79</c:v>
                </c:pt>
                <c:pt idx="1">
                  <c:v>60.18</c:v>
                </c:pt>
                <c:pt idx="2">
                  <c:v>78.510000000000005</c:v>
                </c:pt>
                <c:pt idx="3">
                  <c:v>79.98</c:v>
                </c:pt>
                <c:pt idx="4">
                  <c:v>78.209999999999994</c:v>
                </c:pt>
              </c:numCache>
            </c:numRef>
          </c:val>
          <c:extLst xmlns:c16r2="http://schemas.microsoft.com/office/drawing/2015/06/chart">
            <c:ext xmlns:c16="http://schemas.microsoft.com/office/drawing/2014/chart" uri="{C3380CC4-5D6E-409C-BE32-E72D297353CC}">
              <c16:uniqueId val="{00000000-038C-493F-A88B-56C745C11D47}"/>
            </c:ext>
          </c:extLst>
        </c:ser>
        <c:dLbls>
          <c:showLegendKey val="0"/>
          <c:showVal val="0"/>
          <c:showCatName val="0"/>
          <c:showSerName val="0"/>
          <c:showPercent val="0"/>
          <c:showBubbleSize val="0"/>
        </c:dLbls>
        <c:gapWidth val="150"/>
        <c:axId val="269747248"/>
        <c:axId val="26974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8C-493F-A88B-56C745C11D47}"/>
            </c:ext>
          </c:extLst>
        </c:ser>
        <c:dLbls>
          <c:showLegendKey val="0"/>
          <c:showVal val="0"/>
          <c:showCatName val="0"/>
          <c:showSerName val="0"/>
          <c:showPercent val="0"/>
          <c:showBubbleSize val="0"/>
        </c:dLbls>
        <c:marker val="1"/>
        <c:smooth val="0"/>
        <c:axId val="269747248"/>
        <c:axId val="269748424"/>
      </c:lineChart>
      <c:dateAx>
        <c:axId val="269747248"/>
        <c:scaling>
          <c:orientation val="minMax"/>
        </c:scaling>
        <c:delete val="1"/>
        <c:axPos val="b"/>
        <c:numFmt formatCode="&quot;H&quot;yy" sourceLinked="1"/>
        <c:majorTickMark val="none"/>
        <c:minorTickMark val="none"/>
        <c:tickLblPos val="none"/>
        <c:crossAx val="269748424"/>
        <c:crosses val="autoZero"/>
        <c:auto val="1"/>
        <c:lblOffset val="100"/>
        <c:baseTimeUnit val="years"/>
      </c:dateAx>
      <c:valAx>
        <c:axId val="26974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4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9F-4C7D-B21F-80CD00BA213B}"/>
            </c:ext>
          </c:extLst>
        </c:ser>
        <c:dLbls>
          <c:showLegendKey val="0"/>
          <c:showVal val="0"/>
          <c:showCatName val="0"/>
          <c:showSerName val="0"/>
          <c:showPercent val="0"/>
          <c:showBubbleSize val="0"/>
        </c:dLbls>
        <c:gapWidth val="150"/>
        <c:axId val="269748816"/>
        <c:axId val="2697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9F-4C7D-B21F-80CD00BA213B}"/>
            </c:ext>
          </c:extLst>
        </c:ser>
        <c:dLbls>
          <c:showLegendKey val="0"/>
          <c:showVal val="0"/>
          <c:showCatName val="0"/>
          <c:showSerName val="0"/>
          <c:showPercent val="0"/>
          <c:showBubbleSize val="0"/>
        </c:dLbls>
        <c:marker val="1"/>
        <c:smooth val="0"/>
        <c:axId val="269748816"/>
        <c:axId val="269741760"/>
      </c:lineChart>
      <c:dateAx>
        <c:axId val="269748816"/>
        <c:scaling>
          <c:orientation val="minMax"/>
        </c:scaling>
        <c:delete val="1"/>
        <c:axPos val="b"/>
        <c:numFmt formatCode="&quot;H&quot;yy" sourceLinked="1"/>
        <c:majorTickMark val="none"/>
        <c:minorTickMark val="none"/>
        <c:tickLblPos val="none"/>
        <c:crossAx val="269741760"/>
        <c:crosses val="autoZero"/>
        <c:auto val="1"/>
        <c:lblOffset val="100"/>
        <c:baseTimeUnit val="years"/>
      </c:dateAx>
      <c:valAx>
        <c:axId val="2697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22-47FB-97BC-E3D1FE597DC1}"/>
            </c:ext>
          </c:extLst>
        </c:ser>
        <c:dLbls>
          <c:showLegendKey val="0"/>
          <c:showVal val="0"/>
          <c:showCatName val="0"/>
          <c:showSerName val="0"/>
          <c:showPercent val="0"/>
          <c:showBubbleSize val="0"/>
        </c:dLbls>
        <c:gapWidth val="150"/>
        <c:axId val="269746072"/>
        <c:axId val="2697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22-47FB-97BC-E3D1FE597DC1}"/>
            </c:ext>
          </c:extLst>
        </c:ser>
        <c:dLbls>
          <c:showLegendKey val="0"/>
          <c:showVal val="0"/>
          <c:showCatName val="0"/>
          <c:showSerName val="0"/>
          <c:showPercent val="0"/>
          <c:showBubbleSize val="0"/>
        </c:dLbls>
        <c:marker val="1"/>
        <c:smooth val="0"/>
        <c:axId val="269746072"/>
        <c:axId val="269746464"/>
      </c:lineChart>
      <c:dateAx>
        <c:axId val="269746072"/>
        <c:scaling>
          <c:orientation val="minMax"/>
        </c:scaling>
        <c:delete val="1"/>
        <c:axPos val="b"/>
        <c:numFmt formatCode="&quot;H&quot;yy" sourceLinked="1"/>
        <c:majorTickMark val="none"/>
        <c:minorTickMark val="none"/>
        <c:tickLblPos val="none"/>
        <c:crossAx val="269746464"/>
        <c:crosses val="autoZero"/>
        <c:auto val="1"/>
        <c:lblOffset val="100"/>
        <c:baseTimeUnit val="years"/>
      </c:dateAx>
      <c:valAx>
        <c:axId val="2697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10-444D-A899-4CD6A842D701}"/>
            </c:ext>
          </c:extLst>
        </c:ser>
        <c:dLbls>
          <c:showLegendKey val="0"/>
          <c:showVal val="0"/>
          <c:showCatName val="0"/>
          <c:showSerName val="0"/>
          <c:showPercent val="0"/>
          <c:showBubbleSize val="0"/>
        </c:dLbls>
        <c:gapWidth val="150"/>
        <c:axId val="271159976"/>
        <c:axId val="2711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10-444D-A899-4CD6A842D701}"/>
            </c:ext>
          </c:extLst>
        </c:ser>
        <c:dLbls>
          <c:showLegendKey val="0"/>
          <c:showVal val="0"/>
          <c:showCatName val="0"/>
          <c:showSerName val="0"/>
          <c:showPercent val="0"/>
          <c:showBubbleSize val="0"/>
        </c:dLbls>
        <c:marker val="1"/>
        <c:smooth val="0"/>
        <c:axId val="271159976"/>
        <c:axId val="271162720"/>
      </c:lineChart>
      <c:dateAx>
        <c:axId val="271159976"/>
        <c:scaling>
          <c:orientation val="minMax"/>
        </c:scaling>
        <c:delete val="1"/>
        <c:axPos val="b"/>
        <c:numFmt formatCode="&quot;H&quot;yy" sourceLinked="1"/>
        <c:majorTickMark val="none"/>
        <c:minorTickMark val="none"/>
        <c:tickLblPos val="none"/>
        <c:crossAx val="271162720"/>
        <c:crosses val="autoZero"/>
        <c:auto val="1"/>
        <c:lblOffset val="100"/>
        <c:baseTimeUnit val="years"/>
      </c:dateAx>
      <c:valAx>
        <c:axId val="2711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3E-42B7-988D-6A8A2C818B95}"/>
            </c:ext>
          </c:extLst>
        </c:ser>
        <c:dLbls>
          <c:showLegendKey val="0"/>
          <c:showVal val="0"/>
          <c:showCatName val="0"/>
          <c:showSerName val="0"/>
          <c:showPercent val="0"/>
          <c:showBubbleSize val="0"/>
        </c:dLbls>
        <c:gapWidth val="150"/>
        <c:axId val="271162328"/>
        <c:axId val="27115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3E-42B7-988D-6A8A2C818B95}"/>
            </c:ext>
          </c:extLst>
        </c:ser>
        <c:dLbls>
          <c:showLegendKey val="0"/>
          <c:showVal val="0"/>
          <c:showCatName val="0"/>
          <c:showSerName val="0"/>
          <c:showPercent val="0"/>
          <c:showBubbleSize val="0"/>
        </c:dLbls>
        <c:marker val="1"/>
        <c:smooth val="0"/>
        <c:axId val="271162328"/>
        <c:axId val="271158408"/>
      </c:lineChart>
      <c:dateAx>
        <c:axId val="271162328"/>
        <c:scaling>
          <c:orientation val="minMax"/>
        </c:scaling>
        <c:delete val="1"/>
        <c:axPos val="b"/>
        <c:numFmt formatCode="&quot;H&quot;yy" sourceLinked="1"/>
        <c:majorTickMark val="none"/>
        <c:minorTickMark val="none"/>
        <c:tickLblPos val="none"/>
        <c:crossAx val="271158408"/>
        <c:crosses val="autoZero"/>
        <c:auto val="1"/>
        <c:lblOffset val="100"/>
        <c:baseTimeUnit val="years"/>
      </c:dateAx>
      <c:valAx>
        <c:axId val="27115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2791.19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08-43CD-B3D9-51C604A2258B}"/>
            </c:ext>
          </c:extLst>
        </c:ser>
        <c:dLbls>
          <c:showLegendKey val="0"/>
          <c:showVal val="0"/>
          <c:showCatName val="0"/>
          <c:showSerName val="0"/>
          <c:showPercent val="0"/>
          <c:showBubbleSize val="0"/>
        </c:dLbls>
        <c:gapWidth val="150"/>
        <c:axId val="271158800"/>
        <c:axId val="27115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1196.58</c:v>
                </c:pt>
                <c:pt idx="1">
                  <c:v>776.75</c:v>
                </c:pt>
                <c:pt idx="2">
                  <c:v>438.26</c:v>
                </c:pt>
                <c:pt idx="3">
                  <c:v>506.14</c:v>
                </c:pt>
                <c:pt idx="4">
                  <c:v>544.96</c:v>
                </c:pt>
              </c:numCache>
            </c:numRef>
          </c:val>
          <c:smooth val="0"/>
          <c:extLst xmlns:c16r2="http://schemas.microsoft.com/office/drawing/2015/06/chart">
            <c:ext xmlns:c16="http://schemas.microsoft.com/office/drawing/2014/chart" uri="{C3380CC4-5D6E-409C-BE32-E72D297353CC}">
              <c16:uniqueId val="{00000001-4108-43CD-B3D9-51C604A2258B}"/>
            </c:ext>
          </c:extLst>
        </c:ser>
        <c:dLbls>
          <c:showLegendKey val="0"/>
          <c:showVal val="0"/>
          <c:showCatName val="0"/>
          <c:showSerName val="0"/>
          <c:showPercent val="0"/>
          <c:showBubbleSize val="0"/>
        </c:dLbls>
        <c:marker val="1"/>
        <c:smooth val="0"/>
        <c:axId val="271158800"/>
        <c:axId val="271156056"/>
      </c:lineChart>
      <c:dateAx>
        <c:axId val="271158800"/>
        <c:scaling>
          <c:orientation val="minMax"/>
        </c:scaling>
        <c:delete val="1"/>
        <c:axPos val="b"/>
        <c:numFmt formatCode="&quot;H&quot;yy" sourceLinked="1"/>
        <c:majorTickMark val="none"/>
        <c:minorTickMark val="none"/>
        <c:tickLblPos val="none"/>
        <c:crossAx val="271156056"/>
        <c:crosses val="autoZero"/>
        <c:auto val="1"/>
        <c:lblOffset val="100"/>
        <c:baseTimeUnit val="years"/>
      </c:dateAx>
      <c:valAx>
        <c:axId val="27115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34.31</c:v>
                </c:pt>
                <c:pt idx="1">
                  <c:v>31.44</c:v>
                </c:pt>
                <c:pt idx="2">
                  <c:v>38.33</c:v>
                </c:pt>
                <c:pt idx="3">
                  <c:v>36.26</c:v>
                </c:pt>
                <c:pt idx="4">
                  <c:v>38.619999999999997</c:v>
                </c:pt>
              </c:numCache>
            </c:numRef>
          </c:val>
          <c:extLst xmlns:c16r2="http://schemas.microsoft.com/office/drawing/2015/06/chart">
            <c:ext xmlns:c16="http://schemas.microsoft.com/office/drawing/2014/chart" uri="{C3380CC4-5D6E-409C-BE32-E72D297353CC}">
              <c16:uniqueId val="{00000000-0903-475A-B264-5412EC5457B0}"/>
            </c:ext>
          </c:extLst>
        </c:ser>
        <c:dLbls>
          <c:showLegendKey val="0"/>
          <c:showVal val="0"/>
          <c:showCatName val="0"/>
          <c:showSerName val="0"/>
          <c:showPercent val="0"/>
          <c:showBubbleSize val="0"/>
        </c:dLbls>
        <c:gapWidth val="150"/>
        <c:axId val="271156840"/>
        <c:axId val="2711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38.28</c:v>
                </c:pt>
                <c:pt idx="1">
                  <c:v>38.49</c:v>
                </c:pt>
                <c:pt idx="2">
                  <c:v>39.86</c:v>
                </c:pt>
                <c:pt idx="3">
                  <c:v>35.86</c:v>
                </c:pt>
                <c:pt idx="4">
                  <c:v>42.51</c:v>
                </c:pt>
              </c:numCache>
            </c:numRef>
          </c:val>
          <c:smooth val="0"/>
          <c:extLst xmlns:c16r2="http://schemas.microsoft.com/office/drawing/2015/06/chart">
            <c:ext xmlns:c16="http://schemas.microsoft.com/office/drawing/2014/chart" uri="{C3380CC4-5D6E-409C-BE32-E72D297353CC}">
              <c16:uniqueId val="{00000001-0903-475A-B264-5412EC5457B0}"/>
            </c:ext>
          </c:extLst>
        </c:ser>
        <c:dLbls>
          <c:showLegendKey val="0"/>
          <c:showVal val="0"/>
          <c:showCatName val="0"/>
          <c:showSerName val="0"/>
          <c:showPercent val="0"/>
          <c:showBubbleSize val="0"/>
        </c:dLbls>
        <c:marker val="1"/>
        <c:smooth val="0"/>
        <c:axId val="271156840"/>
        <c:axId val="271159584"/>
      </c:lineChart>
      <c:dateAx>
        <c:axId val="271156840"/>
        <c:scaling>
          <c:orientation val="minMax"/>
        </c:scaling>
        <c:delete val="1"/>
        <c:axPos val="b"/>
        <c:numFmt formatCode="&quot;H&quot;yy" sourceLinked="1"/>
        <c:majorTickMark val="none"/>
        <c:minorTickMark val="none"/>
        <c:tickLblPos val="none"/>
        <c:crossAx val="271159584"/>
        <c:crosses val="autoZero"/>
        <c:auto val="1"/>
        <c:lblOffset val="100"/>
        <c:baseTimeUnit val="years"/>
      </c:dateAx>
      <c:valAx>
        <c:axId val="2711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5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872.8</c:v>
                </c:pt>
                <c:pt idx="1">
                  <c:v>963.99</c:v>
                </c:pt>
                <c:pt idx="2">
                  <c:v>776.98</c:v>
                </c:pt>
                <c:pt idx="3">
                  <c:v>871.06</c:v>
                </c:pt>
                <c:pt idx="4">
                  <c:v>889.66</c:v>
                </c:pt>
              </c:numCache>
            </c:numRef>
          </c:val>
          <c:extLst xmlns:c16r2="http://schemas.microsoft.com/office/drawing/2015/06/chart">
            <c:ext xmlns:c16="http://schemas.microsoft.com/office/drawing/2014/chart" uri="{C3380CC4-5D6E-409C-BE32-E72D297353CC}">
              <c16:uniqueId val="{00000000-5BF9-4799-83AC-16B29A180238}"/>
            </c:ext>
          </c:extLst>
        </c:ser>
        <c:dLbls>
          <c:showLegendKey val="0"/>
          <c:showVal val="0"/>
          <c:showCatName val="0"/>
          <c:showSerName val="0"/>
          <c:showPercent val="0"/>
          <c:showBubbleSize val="0"/>
        </c:dLbls>
        <c:gapWidth val="150"/>
        <c:axId val="271161152"/>
        <c:axId val="27115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468.36</c:v>
                </c:pt>
                <c:pt idx="1">
                  <c:v>479.21</c:v>
                </c:pt>
                <c:pt idx="2">
                  <c:v>451.49</c:v>
                </c:pt>
                <c:pt idx="3">
                  <c:v>448.63</c:v>
                </c:pt>
                <c:pt idx="4">
                  <c:v>447.34</c:v>
                </c:pt>
              </c:numCache>
            </c:numRef>
          </c:val>
          <c:smooth val="0"/>
          <c:extLst xmlns:c16r2="http://schemas.microsoft.com/office/drawing/2015/06/chart">
            <c:ext xmlns:c16="http://schemas.microsoft.com/office/drawing/2014/chart" uri="{C3380CC4-5D6E-409C-BE32-E72D297353CC}">
              <c16:uniqueId val="{00000001-5BF9-4799-83AC-16B29A180238}"/>
            </c:ext>
          </c:extLst>
        </c:ser>
        <c:dLbls>
          <c:showLegendKey val="0"/>
          <c:showVal val="0"/>
          <c:showCatName val="0"/>
          <c:showSerName val="0"/>
          <c:showPercent val="0"/>
          <c:showBubbleSize val="0"/>
        </c:dLbls>
        <c:marker val="1"/>
        <c:smooth val="0"/>
        <c:axId val="271161152"/>
        <c:axId val="271159192"/>
      </c:lineChart>
      <c:dateAx>
        <c:axId val="271161152"/>
        <c:scaling>
          <c:orientation val="minMax"/>
        </c:scaling>
        <c:delete val="1"/>
        <c:axPos val="b"/>
        <c:numFmt formatCode="&quot;H&quot;yy" sourceLinked="1"/>
        <c:majorTickMark val="none"/>
        <c:minorTickMark val="none"/>
        <c:tickLblPos val="none"/>
        <c:crossAx val="271159192"/>
        <c:crosses val="autoZero"/>
        <c:auto val="1"/>
        <c:lblOffset val="100"/>
        <c:baseTimeUnit val="years"/>
      </c:dateAx>
      <c:valAx>
        <c:axId val="2711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28.26</c:v>
                </c:pt>
                <c:pt idx="1">
                  <c:v>26.09</c:v>
                </c:pt>
                <c:pt idx="2">
                  <c:v>28.26</c:v>
                </c:pt>
                <c:pt idx="3">
                  <c:v>26.09</c:v>
                </c:pt>
                <c:pt idx="4">
                  <c:v>26.09</c:v>
                </c:pt>
              </c:numCache>
            </c:numRef>
          </c:val>
          <c:extLst xmlns:c16r2="http://schemas.microsoft.com/office/drawing/2015/06/chart">
            <c:ext xmlns:c16="http://schemas.microsoft.com/office/drawing/2014/chart" uri="{C3380CC4-5D6E-409C-BE32-E72D297353CC}">
              <c16:uniqueId val="{00000000-2095-4823-AF79-85DC5D6D97F8}"/>
            </c:ext>
          </c:extLst>
        </c:ser>
        <c:dLbls>
          <c:showLegendKey val="0"/>
          <c:showVal val="0"/>
          <c:showCatName val="0"/>
          <c:showSerName val="0"/>
          <c:showPercent val="0"/>
          <c:showBubbleSize val="0"/>
        </c:dLbls>
        <c:gapWidth val="150"/>
        <c:axId val="269744896"/>
        <c:axId val="26974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53.97</c:v>
                </c:pt>
                <c:pt idx="1">
                  <c:v>40.53</c:v>
                </c:pt>
                <c:pt idx="2">
                  <c:v>40.67</c:v>
                </c:pt>
                <c:pt idx="3">
                  <c:v>48.01</c:v>
                </c:pt>
                <c:pt idx="4">
                  <c:v>40.28</c:v>
                </c:pt>
              </c:numCache>
            </c:numRef>
          </c:val>
          <c:smooth val="0"/>
          <c:extLst xmlns:c16r2="http://schemas.microsoft.com/office/drawing/2015/06/chart">
            <c:ext xmlns:c16="http://schemas.microsoft.com/office/drawing/2014/chart" uri="{C3380CC4-5D6E-409C-BE32-E72D297353CC}">
              <c16:uniqueId val="{00000001-2095-4823-AF79-85DC5D6D97F8}"/>
            </c:ext>
          </c:extLst>
        </c:ser>
        <c:dLbls>
          <c:showLegendKey val="0"/>
          <c:showVal val="0"/>
          <c:showCatName val="0"/>
          <c:showSerName val="0"/>
          <c:showPercent val="0"/>
          <c:showBubbleSize val="0"/>
        </c:dLbls>
        <c:marker val="1"/>
        <c:smooth val="0"/>
        <c:axId val="269744896"/>
        <c:axId val="269745288"/>
      </c:lineChart>
      <c:dateAx>
        <c:axId val="269744896"/>
        <c:scaling>
          <c:orientation val="minMax"/>
        </c:scaling>
        <c:delete val="1"/>
        <c:axPos val="b"/>
        <c:numFmt formatCode="&quot;H&quot;yy" sourceLinked="1"/>
        <c:majorTickMark val="none"/>
        <c:minorTickMark val="none"/>
        <c:tickLblPos val="none"/>
        <c:crossAx val="269745288"/>
        <c:crosses val="autoZero"/>
        <c:auto val="1"/>
        <c:lblOffset val="100"/>
        <c:baseTimeUnit val="years"/>
      </c:dateAx>
      <c:valAx>
        <c:axId val="26974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97.56</c:v>
                </c:pt>
                <c:pt idx="1">
                  <c:v>97.37</c:v>
                </c:pt>
                <c:pt idx="2">
                  <c:v>97.37</c:v>
                </c:pt>
                <c:pt idx="3">
                  <c:v>97.22</c:v>
                </c:pt>
                <c:pt idx="4">
                  <c:v>96.88</c:v>
                </c:pt>
              </c:numCache>
            </c:numRef>
          </c:val>
          <c:extLst xmlns:c16r2="http://schemas.microsoft.com/office/drawing/2015/06/chart">
            <c:ext xmlns:c16="http://schemas.microsoft.com/office/drawing/2014/chart" uri="{C3380CC4-5D6E-409C-BE32-E72D297353CC}">
              <c16:uniqueId val="{00000000-A91C-4573-B67C-09AB51E38160}"/>
            </c:ext>
          </c:extLst>
        </c:ser>
        <c:dLbls>
          <c:showLegendKey val="0"/>
          <c:showVal val="0"/>
          <c:showCatName val="0"/>
          <c:showSerName val="0"/>
          <c:showPercent val="0"/>
          <c:showBubbleSize val="0"/>
        </c:dLbls>
        <c:gapWidth val="150"/>
        <c:axId val="271540216"/>
        <c:axId val="27153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92.01</c:v>
                </c:pt>
                <c:pt idx="1">
                  <c:v>90.28</c:v>
                </c:pt>
                <c:pt idx="2">
                  <c:v>89.47</c:v>
                </c:pt>
                <c:pt idx="3">
                  <c:v>91.18</c:v>
                </c:pt>
                <c:pt idx="4">
                  <c:v>90.78</c:v>
                </c:pt>
              </c:numCache>
            </c:numRef>
          </c:val>
          <c:smooth val="0"/>
          <c:extLst xmlns:c16r2="http://schemas.microsoft.com/office/drawing/2015/06/chart">
            <c:ext xmlns:c16="http://schemas.microsoft.com/office/drawing/2014/chart" uri="{C3380CC4-5D6E-409C-BE32-E72D297353CC}">
              <c16:uniqueId val="{00000001-A91C-4573-B67C-09AB51E38160}"/>
            </c:ext>
          </c:extLst>
        </c:ser>
        <c:dLbls>
          <c:showLegendKey val="0"/>
          <c:showVal val="0"/>
          <c:showCatName val="0"/>
          <c:showSerName val="0"/>
          <c:showPercent val="0"/>
          <c:showBubbleSize val="0"/>
        </c:dLbls>
        <c:marker val="1"/>
        <c:smooth val="0"/>
        <c:axId val="271540216"/>
        <c:axId val="271539432"/>
      </c:lineChart>
      <c:dateAx>
        <c:axId val="271540216"/>
        <c:scaling>
          <c:orientation val="minMax"/>
        </c:scaling>
        <c:delete val="1"/>
        <c:axPos val="b"/>
        <c:numFmt formatCode="&quot;H&quot;yy" sourceLinked="1"/>
        <c:majorTickMark val="none"/>
        <c:minorTickMark val="none"/>
        <c:tickLblPos val="none"/>
        <c:crossAx val="271539432"/>
        <c:crosses val="autoZero"/>
        <c:auto val="1"/>
        <c:lblOffset val="100"/>
        <c:baseTimeUnit val="years"/>
      </c:dateAx>
      <c:valAx>
        <c:axId val="27153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4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林業集落排水</v>
      </c>
      <c r="Q8" s="49"/>
      <c r="R8" s="49"/>
      <c r="S8" s="49"/>
      <c r="T8" s="49"/>
      <c r="U8" s="49"/>
      <c r="V8" s="49"/>
      <c r="W8" s="49" t="str">
        <f>データ!L6</f>
        <v>G2</v>
      </c>
      <c r="X8" s="49"/>
      <c r="Y8" s="49"/>
      <c r="Z8" s="49"/>
      <c r="AA8" s="49"/>
      <c r="AB8" s="49"/>
      <c r="AC8" s="49"/>
      <c r="AD8" s="50" t="str">
        <f>データ!$M$6</f>
        <v>非設置</v>
      </c>
      <c r="AE8" s="50"/>
      <c r="AF8" s="50"/>
      <c r="AG8" s="50"/>
      <c r="AH8" s="50"/>
      <c r="AI8" s="50"/>
      <c r="AJ8" s="50"/>
      <c r="AK8" s="3"/>
      <c r="AL8" s="51">
        <f>データ!S6</f>
        <v>13928</v>
      </c>
      <c r="AM8" s="51"/>
      <c r="AN8" s="51"/>
      <c r="AO8" s="51"/>
      <c r="AP8" s="51"/>
      <c r="AQ8" s="51"/>
      <c r="AR8" s="51"/>
      <c r="AS8" s="51"/>
      <c r="AT8" s="46">
        <f>データ!T6</f>
        <v>303.08999999999997</v>
      </c>
      <c r="AU8" s="46"/>
      <c r="AV8" s="46"/>
      <c r="AW8" s="46"/>
      <c r="AX8" s="46"/>
      <c r="AY8" s="46"/>
      <c r="AZ8" s="46"/>
      <c r="BA8" s="46"/>
      <c r="BB8" s="46">
        <f>データ!U6</f>
        <v>45.95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0.23</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32</v>
      </c>
      <c r="AM10" s="51"/>
      <c r="AN10" s="51"/>
      <c r="AO10" s="51"/>
      <c r="AP10" s="51"/>
      <c r="AQ10" s="51"/>
      <c r="AR10" s="51"/>
      <c r="AS10" s="51"/>
      <c r="AT10" s="46">
        <f>データ!W6</f>
        <v>0.18</v>
      </c>
      <c r="AU10" s="46"/>
      <c r="AV10" s="46"/>
      <c r="AW10" s="46"/>
      <c r="AX10" s="46"/>
      <c r="AY10" s="46"/>
      <c r="AZ10" s="46"/>
      <c r="BA10" s="46"/>
      <c r="BB10" s="46">
        <f>データ!X6</f>
        <v>177.78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【572.59】</v>
      </c>
      <c r="I86" s="26" t="str">
        <f>データ!CA6</f>
        <v>【42.78】</v>
      </c>
      <c r="J86" s="26" t="str">
        <f>データ!CL6</f>
        <v>【440.91】</v>
      </c>
      <c r="K86" s="26" t="str">
        <f>データ!CW6</f>
        <v>【40.60】</v>
      </c>
      <c r="L86" s="26" t="str">
        <f>データ!DH6</f>
        <v>【89.97】</v>
      </c>
      <c r="M86" s="26" t="s">
        <v>43</v>
      </c>
      <c r="N86" s="26" t="s">
        <v>43</v>
      </c>
      <c r="O86" s="26" t="str">
        <f>データ!EO6</f>
        <v>【0.00】</v>
      </c>
    </row>
  </sheetData>
  <sheetProtection algorithmName="SHA-512" hashValue="8kLt1yK3kUPgUXroUTbdM7saI5q4dAlyVLsRFj0YHLbFFqRxFxNsHfr6EA18QrSwnBQF7JFoGjnJpQUMNwTa4g==" saltValue="bvFa2n/G+bwCsjsKNCmU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264075</v>
      </c>
      <c r="D6" s="33">
        <f t="shared" si="3"/>
        <v>47</v>
      </c>
      <c r="E6" s="33">
        <f t="shared" si="3"/>
        <v>17</v>
      </c>
      <c r="F6" s="33">
        <f t="shared" si="3"/>
        <v>7</v>
      </c>
      <c r="G6" s="33">
        <f t="shared" si="3"/>
        <v>0</v>
      </c>
      <c r="H6" s="33" t="str">
        <f t="shared" si="3"/>
        <v>京都府　京丹波町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0.23</v>
      </c>
      <c r="Q6" s="34">
        <f t="shared" si="3"/>
        <v>100</v>
      </c>
      <c r="R6" s="34">
        <f t="shared" si="3"/>
        <v>4180</v>
      </c>
      <c r="S6" s="34">
        <f t="shared" si="3"/>
        <v>13928</v>
      </c>
      <c r="T6" s="34">
        <f t="shared" si="3"/>
        <v>303.08999999999997</v>
      </c>
      <c r="U6" s="34">
        <f t="shared" si="3"/>
        <v>45.95</v>
      </c>
      <c r="V6" s="34">
        <f t="shared" si="3"/>
        <v>32</v>
      </c>
      <c r="W6" s="34">
        <f t="shared" si="3"/>
        <v>0.18</v>
      </c>
      <c r="X6" s="34">
        <f t="shared" si="3"/>
        <v>177.78</v>
      </c>
      <c r="Y6" s="35">
        <f>IF(Y7="",NA(),Y7)</f>
        <v>56.79</v>
      </c>
      <c r="Z6" s="35">
        <f t="shared" ref="Z6:AH6" si="4">IF(Z7="",NA(),Z7)</f>
        <v>60.18</v>
      </c>
      <c r="AA6" s="35">
        <f t="shared" si="4"/>
        <v>78.510000000000005</v>
      </c>
      <c r="AB6" s="35">
        <f t="shared" si="4"/>
        <v>79.98</v>
      </c>
      <c r="AC6" s="35">
        <f t="shared" si="4"/>
        <v>78.209999999999994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2791.19</v>
      </c>
      <c r="BG6" s="34">
        <f t="shared" ref="BG6:BO6" si="7">IF(BG7="",NA(),BG7)</f>
        <v>0</v>
      </c>
      <c r="BH6" s="34">
        <f t="shared" si="7"/>
        <v>0</v>
      </c>
      <c r="BI6" s="34">
        <f t="shared" si="7"/>
        <v>0</v>
      </c>
      <c r="BJ6" s="34">
        <f t="shared" si="7"/>
        <v>0</v>
      </c>
      <c r="BK6" s="35">
        <f t="shared" si="7"/>
        <v>1196.58</v>
      </c>
      <c r="BL6" s="35">
        <f t="shared" si="7"/>
        <v>776.75</v>
      </c>
      <c r="BM6" s="35">
        <f t="shared" si="7"/>
        <v>438.26</v>
      </c>
      <c r="BN6" s="35">
        <f t="shared" si="7"/>
        <v>506.14</v>
      </c>
      <c r="BO6" s="35">
        <f t="shared" si="7"/>
        <v>544.96</v>
      </c>
      <c r="BP6" s="34" t="str">
        <f>IF(BP7="","",IF(BP7="-","【-】","【"&amp;SUBSTITUTE(TEXT(BP7,"#,##0.00"),"-","△")&amp;"】"))</f>
        <v>【572.59】</v>
      </c>
      <c r="BQ6" s="35">
        <f>IF(BQ7="",NA(),BQ7)</f>
        <v>34.31</v>
      </c>
      <c r="BR6" s="35">
        <f t="shared" ref="BR6:BZ6" si="8">IF(BR7="",NA(),BR7)</f>
        <v>31.44</v>
      </c>
      <c r="BS6" s="35">
        <f t="shared" si="8"/>
        <v>38.33</v>
      </c>
      <c r="BT6" s="35">
        <f t="shared" si="8"/>
        <v>36.26</v>
      </c>
      <c r="BU6" s="35">
        <f t="shared" si="8"/>
        <v>38.619999999999997</v>
      </c>
      <c r="BV6" s="35">
        <f t="shared" si="8"/>
        <v>38.28</v>
      </c>
      <c r="BW6" s="35">
        <f t="shared" si="8"/>
        <v>38.49</v>
      </c>
      <c r="BX6" s="35">
        <f t="shared" si="8"/>
        <v>39.86</v>
      </c>
      <c r="BY6" s="35">
        <f t="shared" si="8"/>
        <v>35.86</v>
      </c>
      <c r="BZ6" s="35">
        <f t="shared" si="8"/>
        <v>42.51</v>
      </c>
      <c r="CA6" s="34" t="str">
        <f>IF(CA7="","",IF(CA7="-","【-】","【"&amp;SUBSTITUTE(TEXT(CA7,"#,##0.00"),"-","△")&amp;"】"))</f>
        <v>【42.78】</v>
      </c>
      <c r="CB6" s="35">
        <f>IF(CB7="",NA(),CB7)</f>
        <v>872.8</v>
      </c>
      <c r="CC6" s="35">
        <f t="shared" ref="CC6:CK6" si="9">IF(CC7="",NA(),CC7)</f>
        <v>963.99</v>
      </c>
      <c r="CD6" s="35">
        <f t="shared" si="9"/>
        <v>776.98</v>
      </c>
      <c r="CE6" s="35">
        <f t="shared" si="9"/>
        <v>871.06</v>
      </c>
      <c r="CF6" s="35">
        <f t="shared" si="9"/>
        <v>889.66</v>
      </c>
      <c r="CG6" s="35">
        <f t="shared" si="9"/>
        <v>468.36</v>
      </c>
      <c r="CH6" s="35">
        <f t="shared" si="9"/>
        <v>479.21</v>
      </c>
      <c r="CI6" s="35">
        <f t="shared" si="9"/>
        <v>451.49</v>
      </c>
      <c r="CJ6" s="35">
        <f t="shared" si="9"/>
        <v>448.63</v>
      </c>
      <c r="CK6" s="35">
        <f t="shared" si="9"/>
        <v>447.34</v>
      </c>
      <c r="CL6" s="34" t="str">
        <f>IF(CL7="","",IF(CL7="-","【-】","【"&amp;SUBSTITUTE(TEXT(CL7,"#,##0.00"),"-","△")&amp;"】"))</f>
        <v>【440.91】</v>
      </c>
      <c r="CM6" s="35">
        <f>IF(CM7="",NA(),CM7)</f>
        <v>28.26</v>
      </c>
      <c r="CN6" s="35">
        <f t="shared" ref="CN6:CV6" si="10">IF(CN7="",NA(),CN7)</f>
        <v>26.09</v>
      </c>
      <c r="CO6" s="35">
        <f t="shared" si="10"/>
        <v>28.26</v>
      </c>
      <c r="CP6" s="35">
        <f t="shared" si="10"/>
        <v>26.09</v>
      </c>
      <c r="CQ6" s="35">
        <f t="shared" si="10"/>
        <v>26.09</v>
      </c>
      <c r="CR6" s="35">
        <f t="shared" si="10"/>
        <v>53.97</v>
      </c>
      <c r="CS6" s="35">
        <f t="shared" si="10"/>
        <v>40.53</v>
      </c>
      <c r="CT6" s="35">
        <f t="shared" si="10"/>
        <v>40.67</v>
      </c>
      <c r="CU6" s="35">
        <f t="shared" si="10"/>
        <v>48.01</v>
      </c>
      <c r="CV6" s="35">
        <f t="shared" si="10"/>
        <v>40.28</v>
      </c>
      <c r="CW6" s="34" t="str">
        <f>IF(CW7="","",IF(CW7="-","【-】","【"&amp;SUBSTITUTE(TEXT(CW7,"#,##0.00"),"-","△")&amp;"】"))</f>
        <v>【40.60】</v>
      </c>
      <c r="CX6" s="35">
        <f>IF(CX7="",NA(),CX7)</f>
        <v>97.56</v>
      </c>
      <c r="CY6" s="35">
        <f t="shared" ref="CY6:DG6" si="11">IF(CY7="",NA(),CY7)</f>
        <v>97.37</v>
      </c>
      <c r="CZ6" s="35">
        <f t="shared" si="11"/>
        <v>97.37</v>
      </c>
      <c r="DA6" s="35">
        <f t="shared" si="11"/>
        <v>97.22</v>
      </c>
      <c r="DB6" s="35">
        <f t="shared" si="11"/>
        <v>96.88</v>
      </c>
      <c r="DC6" s="35">
        <f t="shared" si="11"/>
        <v>92.01</v>
      </c>
      <c r="DD6" s="35">
        <f t="shared" si="11"/>
        <v>90.28</v>
      </c>
      <c r="DE6" s="35">
        <f t="shared" si="11"/>
        <v>89.47</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【0.00】</v>
      </c>
    </row>
    <row r="7" spans="1:145" s="36" customFormat="1" x14ac:dyDescent="0.15">
      <c r="A7" s="28"/>
      <c r="B7" s="37">
        <v>2019</v>
      </c>
      <c r="C7" s="37">
        <v>264075</v>
      </c>
      <c r="D7" s="37">
        <v>47</v>
      </c>
      <c r="E7" s="37">
        <v>17</v>
      </c>
      <c r="F7" s="37">
        <v>7</v>
      </c>
      <c r="G7" s="37">
        <v>0</v>
      </c>
      <c r="H7" s="37" t="s">
        <v>97</v>
      </c>
      <c r="I7" s="37" t="s">
        <v>98</v>
      </c>
      <c r="J7" s="37" t="s">
        <v>99</v>
      </c>
      <c r="K7" s="37" t="s">
        <v>100</v>
      </c>
      <c r="L7" s="37" t="s">
        <v>101</v>
      </c>
      <c r="M7" s="37" t="s">
        <v>102</v>
      </c>
      <c r="N7" s="38" t="s">
        <v>103</v>
      </c>
      <c r="O7" s="38" t="s">
        <v>104</v>
      </c>
      <c r="P7" s="38">
        <v>0.23</v>
      </c>
      <c r="Q7" s="38">
        <v>100</v>
      </c>
      <c r="R7" s="38">
        <v>4180</v>
      </c>
      <c r="S7" s="38">
        <v>13928</v>
      </c>
      <c r="T7" s="38">
        <v>303.08999999999997</v>
      </c>
      <c r="U7" s="38">
        <v>45.95</v>
      </c>
      <c r="V7" s="38">
        <v>32</v>
      </c>
      <c r="W7" s="38">
        <v>0.18</v>
      </c>
      <c r="X7" s="38">
        <v>177.78</v>
      </c>
      <c r="Y7" s="38">
        <v>56.79</v>
      </c>
      <c r="Z7" s="38">
        <v>60.18</v>
      </c>
      <c r="AA7" s="38">
        <v>78.510000000000005</v>
      </c>
      <c r="AB7" s="38">
        <v>79.98</v>
      </c>
      <c r="AC7" s="38">
        <v>78.209999999999994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2791.19</v>
      </c>
      <c r="BG7" s="38">
        <v>0</v>
      </c>
      <c r="BH7" s="38">
        <v>0</v>
      </c>
      <c r="BI7" s="38">
        <v>0</v>
      </c>
      <c r="BJ7" s="38">
        <v>0</v>
      </c>
      <c r="BK7" s="38">
        <v>1196.58</v>
      </c>
      <c r="BL7" s="38">
        <v>776.75</v>
      </c>
      <c r="BM7" s="38">
        <v>438.26</v>
      </c>
      <c r="BN7" s="38">
        <v>506.14</v>
      </c>
      <c r="BO7" s="38">
        <v>544.96</v>
      </c>
      <c r="BP7" s="38">
        <v>572.59</v>
      </c>
      <c r="BQ7" s="38">
        <v>34.31</v>
      </c>
      <c r="BR7" s="38">
        <v>31.44</v>
      </c>
      <c r="BS7" s="38">
        <v>38.33</v>
      </c>
      <c r="BT7" s="38">
        <v>36.26</v>
      </c>
      <c r="BU7" s="38">
        <v>38.619999999999997</v>
      </c>
      <c r="BV7" s="38">
        <v>38.28</v>
      </c>
      <c r="BW7" s="38">
        <v>38.49</v>
      </c>
      <c r="BX7" s="38">
        <v>39.86</v>
      </c>
      <c r="BY7" s="38">
        <v>35.86</v>
      </c>
      <c r="BZ7" s="38">
        <v>42.51</v>
      </c>
      <c r="CA7" s="38">
        <v>42.78</v>
      </c>
      <c r="CB7" s="38">
        <v>872.8</v>
      </c>
      <c r="CC7" s="38">
        <v>963.99</v>
      </c>
      <c r="CD7" s="38">
        <v>776.98</v>
      </c>
      <c r="CE7" s="38">
        <v>871.06</v>
      </c>
      <c r="CF7" s="38">
        <v>889.66</v>
      </c>
      <c r="CG7" s="38">
        <v>468.36</v>
      </c>
      <c r="CH7" s="38">
        <v>479.21</v>
      </c>
      <c r="CI7" s="38">
        <v>451.49</v>
      </c>
      <c r="CJ7" s="38">
        <v>448.63</v>
      </c>
      <c r="CK7" s="38">
        <v>447.34</v>
      </c>
      <c r="CL7" s="38">
        <v>440.91</v>
      </c>
      <c r="CM7" s="38">
        <v>28.26</v>
      </c>
      <c r="CN7" s="38">
        <v>26.09</v>
      </c>
      <c r="CO7" s="38">
        <v>28.26</v>
      </c>
      <c r="CP7" s="38">
        <v>26.09</v>
      </c>
      <c r="CQ7" s="38">
        <v>26.09</v>
      </c>
      <c r="CR7" s="38">
        <v>53.97</v>
      </c>
      <c r="CS7" s="38">
        <v>40.53</v>
      </c>
      <c r="CT7" s="38">
        <v>40.67</v>
      </c>
      <c r="CU7" s="38">
        <v>48.01</v>
      </c>
      <c r="CV7" s="38">
        <v>40.28</v>
      </c>
      <c r="CW7" s="38">
        <v>40.6</v>
      </c>
      <c r="CX7" s="38">
        <v>97.56</v>
      </c>
      <c r="CY7" s="38">
        <v>97.37</v>
      </c>
      <c r="CZ7" s="38">
        <v>97.37</v>
      </c>
      <c r="DA7" s="38">
        <v>97.22</v>
      </c>
      <c r="DB7" s="38">
        <v>96.88</v>
      </c>
      <c r="DC7" s="38">
        <v>92.01</v>
      </c>
      <c r="DD7" s="38">
        <v>90.28</v>
      </c>
      <c r="DE7" s="38">
        <v>89.47</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KT</cp:lastModifiedBy>
  <cp:lastPrinted>2021-01-27T07:21:10Z</cp:lastPrinted>
  <dcterms:modified xsi:type="dcterms:W3CDTF">2021-01-28T02:48:30Z</dcterms:modified>
</cp:coreProperties>
</file>