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8 井手町\"/>
    </mc:Choice>
  </mc:AlternateContent>
  <xr:revisionPtr revIDLastSave="0" documentId="13_ncr:1_{665A45E3-5435-4A46-B863-95B9002692BF}" xr6:coauthVersionLast="36" xr6:coauthVersionMax="36" xr10:uidLastSave="{00000000-0000-0000-0000-000000000000}"/>
  <workbookProtection workbookAlgorithmName="SHA-512" workbookHashValue="8Vz9IQpp4LB7U/UAhtV6NHymQOrPNPw7lEXYMCdFG2l14JOcGkyA1SjRYAq2OW7NCpLCtNOGCHt33dvhXPvcKA==" workbookSaltValue="KNfhYQExwIDt19Eqd3fv7A==" workbookSpinCount="100000" lockStructure="1"/>
  <bookViews>
    <workbookView xWindow="0" yWindow="0" windowWidth="19200" windowHeight="67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E85" i="4"/>
  <c r="BB10" i="4"/>
  <c r="W10" i="4"/>
  <c r="P10" i="4"/>
  <c r="AT8" i="4"/>
  <c r="AL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<sst xmlns="http://schemas.openxmlformats.org/spreadsheetml/2006/main" count="233" uniqueCount="119">
  <si>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</si>
  <si>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</si>
  <si>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</si>
  <si>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</si>
  <si>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</si>
  <si>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</si>
  <si>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</si>
  <si>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</si>
  <si>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</si>
  <si>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</si>
  <si>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</si>
  <si>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</si>
  <si>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</si>
  <si>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</si>
  <si>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</si>
  <si>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</si>
  <si>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</si>
  <si>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</si>
  <si>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</si>
  <si>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</si>
  <si>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</si>
  <si>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</si>
  <si>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</si>
  <si>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</si>
  <si>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</si>
  <si>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</si>
  <si>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</si>
  <si>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</si>
  <si>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</si>
  <si>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</si>
  <si>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</si>
  <si>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</si>
  <si>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</si>
  <si>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</si>
  <si>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</si>
  <si>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</si>
  <si>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</si>
  <si>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</si>
  <si>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</si>
  <si>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</si>
  <si>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</si>
  <si>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</si>
  <si>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</si>
  <si>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</si>
  <si>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</si>
  <si>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</si>
  <si>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</si>
  <si>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</si>
  <si>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</si>
  <si>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</si>
  <si>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</si>
  <si>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</si>
  <si>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</si>
  <si>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</si>
  <si>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</si>
  <si>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</si>
  <si>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</si>
  <si>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</si>
  <si>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</si>
  <si>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</si>
  <si>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</si>
  <si>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</si>
  <si>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</si>
  <si>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</si>
  <si>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</si>
  <si>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</si>
  <si>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</si>
  <si>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</si>
  <si>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</si>
  <si>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</si>
  <si>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</si>
  <si>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</si>
  <si>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</si>
  <si>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</si>
  <si>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</si>
  <si>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</si>
  <si>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</si>
  <si>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</si>
  <si>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</si>
  <si>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</si>
  <si>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</si>
  <si>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</si>
  <si>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</si>
  <si>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</si>
  <si>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</si>
  <si>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</si>
  <si>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</si>
  <si>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</si>
  <si>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</si>
  <si>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</si>
  <si>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</si>
  <si>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</si>
  <si>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</si>
  <si>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</si>
  <si>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</si>
  <si>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</si>
  <si>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</si>
  <si>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</si>
  <si>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</si>
  <si>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</si>
  <si>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</si>
  <si>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</si>
  <si>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</si>
  <si>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</si>
  <si>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</si>
  <si>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</si>
  <si>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</si>
  <si>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</si>
  <si>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</si>
  <si>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</si>
  <si>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</si>
  <si>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</si>
  <si>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</si>
  <si>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</si>
  <si>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</si>
  <si>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</si>
  <si>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rPh sb="132" eb="134">
      <t>ケイヒ</t>
    </rPh>
    <rPh sb="134" eb="136">
      <t>サクゲン</t>
    </rPh>
    <rPh sb="136" eb="137">
      <t>トウ</t>
    </rPh>
    <phoneticPr fontId="4"/>
  </si>
  <si>
    <t>③「管路更新率」は、管路の更新ペースが把握できる指標です。類似団体に比べて低く、管路の老朽化が進んでいるものの、なかなか管路の更新ができていない状況です。今後は、財政状況を見ながらではありますが、老朽化した施設や管路について計画的に更新を行う予定です。</t>
    <rPh sb="72" eb="74">
      <t>ジョウキョウ</t>
    </rPh>
    <rPh sb="77" eb="79">
      <t>コンゴ</t>
    </rPh>
    <rPh sb="116" eb="118">
      <t>コウシン</t>
    </rPh>
    <phoneticPr fontId="4"/>
  </si>
  <si>
    <t xml:space="preserve">･①「収益的収支比率」は、単年度の収支が黒字であれば100％以上となる指標です。平成29年度に水道料金改定を実施し、指標が改善したものの、令和元年度は浄水場の機器修繕が重なった結果100％を下回っています。
･④「企業債残高対給水収益比率」は、企業債残高の割合を示す指標です。企業債の新規発行の抑制等により、今のところ、地方債現在高は類似団体に比べて低いですが、今後施設更新に伴い起債が必要になった場合、類似団体と同程度になると認識しています。
･⑤「料金回収率」は、100％以上であれば健全な指標です。平成29年度に水道料金改定を実施したものの、100％を下回っており、全国的に給水収益が減少傾向にある中で、今後も費用の削減や収益性の向上に努めます。
･⑥「給水原価」は、有収水量（料金の対象となった水量）1㎥あたりにかかる費用を現す指標です。年間有収水量は減少しているものの、経費節減に努めているため、類似団体と比べて低く、概ね一定しています。
･⑦「施設利用率」は、高いほど健全な指標です。給水人口の減少等の影響を受けていることから、類似団体を下回っており、給水能力に余裕が生じている状況です。今後は施設のダウンサイジングや水道事業との統合について検討をします。
･⑧「有収率」は、100％に近いほど施設の稼動が収益に反映されている指標です。平成30年度に対象区域における石綿管の布設替えが完了した結果、有収率はさらに向上し、漏水やメーター不感等の影響は無いと思われますが、今後も適正な維持管理に努め、有収率向上のために取り組む予定です。
</t>
    <rPh sb="58" eb="60">
      <t>シヒョウ</t>
    </rPh>
    <rPh sb="61" eb="63">
      <t>カイゼン</t>
    </rPh>
    <rPh sb="69" eb="71">
      <t>レイワ</t>
    </rPh>
    <rPh sb="71" eb="73">
      <t>ガンネン</t>
    </rPh>
    <rPh sb="73" eb="74">
      <t>ド</t>
    </rPh>
    <rPh sb="75" eb="78">
      <t>ジョウスイジョウ</t>
    </rPh>
    <rPh sb="79" eb="81">
      <t>キキ</t>
    </rPh>
    <rPh sb="81" eb="83">
      <t>シュウゼン</t>
    </rPh>
    <rPh sb="84" eb="85">
      <t>カサ</t>
    </rPh>
    <rPh sb="88" eb="90">
      <t>ケッカ</t>
    </rPh>
    <rPh sb="95" eb="97">
      <t>シタマワ</t>
    </rPh>
    <rPh sb="202" eb="204">
      <t>ルイジ</t>
    </rPh>
    <rPh sb="204" eb="206">
      <t>ダンタイ</t>
    </rPh>
    <rPh sb="207" eb="210">
      <t>ドウテイド</t>
    </rPh>
    <rPh sb="214" eb="216">
      <t>ニンシキ</t>
    </rPh>
    <rPh sb="279" eb="281">
      <t>シタマワ</t>
    </rPh>
    <rPh sb="321" eb="322">
      <t>ツト</t>
    </rPh>
    <rPh sb="448" eb="450">
      <t>キュウスイ</t>
    </rPh>
    <rPh sb="450" eb="452">
      <t>ジンコウ</t>
    </rPh>
    <rPh sb="453" eb="455">
      <t>ゲンショウ</t>
    </rPh>
    <rPh sb="455" eb="456">
      <t>トウ</t>
    </rPh>
    <rPh sb="457" eb="459">
      <t>エイキョウ</t>
    </rPh>
    <rPh sb="460" eb="461">
      <t>ウ</t>
    </rPh>
    <rPh sb="500" eb="502">
      <t>コンゴ</t>
    </rPh>
    <rPh sb="503" eb="505">
      <t>シセツ</t>
    </rPh>
    <rPh sb="515" eb="517">
      <t>スイドウ</t>
    </rPh>
    <rPh sb="517" eb="519">
      <t>ジギョウ</t>
    </rPh>
    <rPh sb="521" eb="523">
      <t>トウゴウ</t>
    </rPh>
    <rPh sb="527" eb="529">
      <t>ケントウ</t>
    </rPh>
    <rPh sb="574" eb="576">
      <t>ヘイセイ</t>
    </rPh>
    <rPh sb="578" eb="580">
      <t>ネンド</t>
    </rPh>
    <rPh sb="581" eb="583">
      <t>タイショウ</t>
    </rPh>
    <rPh sb="583" eb="585">
      <t>クイキ</t>
    </rPh>
    <rPh sb="589" eb="591">
      <t>セキメン</t>
    </rPh>
    <rPh sb="591" eb="592">
      <t>カン</t>
    </rPh>
    <rPh sb="593" eb="595">
      <t>フセツ</t>
    </rPh>
    <rPh sb="595" eb="596">
      <t>カ</t>
    </rPh>
    <rPh sb="598" eb="600">
      <t>カンリョウ</t>
    </rPh>
    <rPh sb="602" eb="604">
      <t>ケッカ</t>
    </rPh>
    <rPh sb="605" eb="608">
      <t>ユウシュウリツ</t>
    </rPh>
    <rPh sb="612" eb="614">
      <t>コウジョウ</t>
    </rPh>
    <rPh sb="616" eb="618">
      <t>ロウスイ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</si>
</sst>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1.1200000000000001</c:v>
                </c:pt>
              </c:numCache>
            </c:numRef>
          </c:val>
          <c:extLst>
            <c:ext xmlns:c16="http://schemas.microsoft.com/office/drawing/2014/chart" uri="{C3380CC4-5D6E-409C-BE32-E72D297353CC}">
              <c16:uniqueId val="{00000000-5E0E-4BCC-8728-5B9C63D5679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5E0E-4BCC-8728-5B9C63D5679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49.95</c:v>
                </c:pt>
                <c:pt idx="1">
                  <c:v>48.01</c:v>
                </c:pt>
                <c:pt idx="2">
                  <c:v>46.49</c:v>
                </c:pt>
                <c:pt idx="3">
                  <c:v>45.35</c:v>
                </c:pt>
                <c:pt idx="4">
                  <c:v>44.94</c:v>
                </c:pt>
              </c:numCache>
            </c:numRef>
          </c:val>
          <c:extLst>
            <c:ext xmlns:c16="http://schemas.microsoft.com/office/drawing/2014/chart" uri="{C3380CC4-5D6E-409C-BE32-E72D297353CC}">
              <c16:uniqueId val="{00000000-387C-4719-8257-B77818603B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387C-4719-8257-B77818603B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90.85</c:v>
                </c:pt>
                <c:pt idx="1">
                  <c:v>92.68</c:v>
                </c:pt>
                <c:pt idx="2">
                  <c:v>94.62</c:v>
                </c:pt>
                <c:pt idx="3">
                  <c:v>96.35</c:v>
                </c:pt>
                <c:pt idx="4">
                  <c:v>96.17</c:v>
                </c:pt>
              </c:numCache>
            </c:numRef>
          </c:val>
          <c:extLst>
            <c:ext xmlns:c16="http://schemas.microsoft.com/office/drawing/2014/chart" uri="{C3380CC4-5D6E-409C-BE32-E72D297353CC}">
              <c16:uniqueId val="{00000000-65D4-4FE4-802C-97DB2BD1DA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65D4-4FE4-802C-97DB2BD1DA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c:v>
                </c:pt>
                <c:pt idx="1">
                  <c:v>98.46</c:v>
                </c:pt>
                <c:pt idx="2">
                  <c:v>95.71</c:v>
                </c:pt>
                <c:pt idx="3">
                  <c:v>128.88</c:v>
                </c:pt>
                <c:pt idx="4">
                  <c:v>90.85</c:v>
                </c:pt>
              </c:numCache>
            </c:numRef>
          </c:val>
          <c:extLst>
            <c:ext xmlns:c16="http://schemas.microsoft.com/office/drawing/2014/chart" uri="{C3380CC4-5D6E-409C-BE32-E72D297353CC}">
              <c16:uniqueId val="{00000000-87AB-46E0-99E9-D1B2A12E955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87AB-46E0-99E9-D1B2A12E955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E5-47E3-9B76-E835EC92EB1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5-47E3-9B76-E835EC92EB1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8-4D4B-95EB-E0641649272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8-4D4B-95EB-E0641649272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9-4EFA-A532-A953E9CA7C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9-4EFA-A532-A953E9CA7C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7-4242-91C0-20730662026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7-4242-91C0-20730662026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364.04</c:v>
                </c:pt>
                <c:pt idx="1">
                  <c:v>333.46</c:v>
                </c:pt>
                <c:pt idx="2">
                  <c:v>285.14999999999998</c:v>
                </c:pt>
                <c:pt idx="3">
                  <c:v>230.25</c:v>
                </c:pt>
                <c:pt idx="4">
                  <c:v>215.04</c:v>
                </c:pt>
              </c:numCache>
            </c:numRef>
          </c:val>
          <c:extLst>
            <c:ext xmlns:c16="http://schemas.microsoft.com/office/drawing/2014/chart" uri="{C3380CC4-5D6E-409C-BE32-E72D297353CC}">
              <c16:uniqueId val="{00000000-537E-490A-96B8-7CB5B29A801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537E-490A-96B8-7CB5B29A801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94.79</c:v>
                </c:pt>
                <c:pt idx="1">
                  <c:v>94.81</c:v>
                </c:pt>
                <c:pt idx="2">
                  <c:v>94.75</c:v>
                </c:pt>
                <c:pt idx="3">
                  <c:v>103.42</c:v>
                </c:pt>
                <c:pt idx="4">
                  <c:v>90.04</c:v>
                </c:pt>
              </c:numCache>
            </c:numRef>
          </c:val>
          <c:extLst>
            <c:ext xmlns:c16="http://schemas.microsoft.com/office/drawing/2014/chart" uri="{C3380CC4-5D6E-409C-BE32-E72D297353CC}">
              <c16:uniqueId val="{00000000-849A-4AD4-8B0C-B8B808D149C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849A-4AD4-8B0C-B8B808D149C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157.07</c:v>
                </c:pt>
                <c:pt idx="1">
                  <c:v>157.09</c:v>
                </c:pt>
                <c:pt idx="2">
                  <c:v>163.51</c:v>
                </c:pt>
                <c:pt idx="3">
                  <c:v>160.01</c:v>
                </c:pt>
                <c:pt idx="4">
                  <c:v>183.24</c:v>
                </c:pt>
              </c:numCache>
            </c:numRef>
          </c:val>
          <c:extLst>
            <c:ext xmlns:c16="http://schemas.microsoft.com/office/drawing/2014/chart" uri="{C3380CC4-5D6E-409C-BE32-E72D297353CC}">
              <c16:uniqueId val="{00000000-F64D-443D-B28D-5D676E13FF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F64D-443D-B28D-5D676E13FF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井手町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7402</v>
      </c>
      <c r="AM8" s="51"/>
      <c r="AN8" s="51"/>
      <c r="AO8" s="51"/>
      <c r="AP8" s="51"/>
      <c r="AQ8" s="51"/>
      <c r="AR8" s="51"/>
      <c r="AS8" s="51"/>
      <c r="AT8" s="47">
        <f>データ!$S$6</f>
        <v>18.04</v>
      </c>
      <c r="AU8" s="47"/>
      <c r="AV8" s="47"/>
      <c r="AW8" s="47"/>
      <c r="AX8" s="47"/>
      <c r="AY8" s="47"/>
      <c r="AZ8" s="47"/>
      <c r="BA8" s="47"/>
      <c r="BB8" s="47">
        <f>データ!$T$6</f>
        <v>410.31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29.47</v>
      </c>
      <c r="Q10" s="47"/>
      <c r="R10" s="47"/>
      <c r="S10" s="47"/>
      <c r="T10" s="47"/>
      <c r="U10" s="47"/>
      <c r="V10" s="47"/>
      <c r="W10" s="51">
        <f>データ!$Q$6</f>
        <v>2866</v>
      </c>
      <c r="X10" s="51"/>
      <c r="Y10" s="51"/>
      <c r="Z10" s="51"/>
      <c r="AA10" s="51"/>
      <c r="AB10" s="51"/>
      <c r="AC10" s="51"/>
      <c r="AD10" s="2"/>
      <c r="AE10" s="2"/>
      <c r="AF10" s="2"/>
      <c r="AG10" s="2"/>
      <c r="AH10" s="2"/>
      <c r="AI10" s="2"/>
      <c r="AJ10" s="2"/>
      <c r="AK10" s="2"/>
      <c r="AL10" s="51">
        <f>データ!$U$6</f>
        <v>2179</v>
      </c>
      <c r="AM10" s="51"/>
      <c r="AN10" s="51"/>
      <c r="AO10" s="51"/>
      <c r="AP10" s="51"/>
      <c r="AQ10" s="51"/>
      <c r="AR10" s="51"/>
      <c r="AS10" s="51"/>
      <c r="AT10" s="47">
        <f>データ!$V$6</f>
        <v>0.56999999999999995</v>
      </c>
      <c r="AU10" s="47"/>
      <c r="AV10" s="47"/>
      <c r="AW10" s="47"/>
      <c r="AX10" s="47"/>
      <c r="AY10" s="47"/>
      <c r="AZ10" s="47"/>
      <c r="BA10" s="47"/>
      <c r="BB10" s="47">
        <f>データ!$W$6</f>
        <v>3822.81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Idx59Udc6Yr0w3EYDAjQd5/Za7xZKAFlULT8Gakx3NeSj7I3QnUj7/Iy2V0sau2k69mKuSS+B3Z2JXLU3JxYQA==" saltValue="U9brjptN5+PTbz2cxsci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263435</v>
      </c>
      <c r="D6" s="34">
        <f t="shared" si="3"/>
        <v>47</v>
      </c>
      <c r="E6" s="34">
        <f t="shared" si="3"/>
        <v>1</v>
      </c>
      <c r="F6" s="34">
        <f t="shared" si="3"/>
        <v>0</v>
      </c>
      <c r="G6" s="34">
        <f t="shared" si="3"/>
        <v>0</v>
      </c>
      <c r="H6" s="34" t="str">
        <f t="shared" si="3"/>
        <v>京都府　井手町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29.47</v>
      </c>
      <c r="Q6" s="35">
        <f t="shared" si="3"/>
        <v>2866</v>
      </c>
      <c r="R6" s="35">
        <f t="shared" si="3"/>
        <v>7402</v>
      </c>
      <c r="S6" s="35">
        <f t="shared" si="3"/>
        <v>18.04</v>
      </c>
      <c r="T6" s="35">
        <f t="shared" si="3"/>
        <v>410.31</v>
      </c>
      <c r="U6" s="35">
        <f t="shared" si="3"/>
        <v>2179</v>
      </c>
      <c r="V6" s="35">
        <f t="shared" si="3"/>
        <v>0.56999999999999995</v>
      </c>
      <c r="W6" s="35">
        <f t="shared" si="3"/>
        <v>3822.81</v>
      </c>
      <c r="X6" s="36">
        <f>IF(X7="",NA(),X7)</f>
        <v>96</v>
      </c>
      <c r="Y6" s="36">
        <f t="shared" ref="Y6:AG6" si="4">IF(Y7="",NA(),Y7)</f>
        <v>98.46</v>
      </c>
      <c r="Z6" s="36">
        <f t="shared" si="4"/>
        <v>95.71</v>
      </c>
      <c r="AA6" s="36">
        <f t="shared" si="4"/>
        <v>128.88</v>
      </c>
      <c r="AB6" s="36">
        <f t="shared" si="4"/>
        <v>90.85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364.04</v>
      </c>
      <c r="BF6" s="36">
        <f t="shared" ref="BF6:BN6" si="7">IF(BF7="",NA(),BF7)</f>
        <v>333.46</v>
      </c>
      <c r="BG6" s="36">
        <f t="shared" si="7"/>
        <v>285.14999999999998</v>
      </c>
      <c r="BH6" s="36">
        <f t="shared" si="7"/>
        <v>230.25</v>
      </c>
      <c r="BI6" s="36">
        <f t="shared" si="7"/>
        <v>215.04</v>
      </c>
      <c r="BJ6" s="36">
        <f t="shared" si="7"/>
        <v>1134.67</v>
      </c>
      <c r="BK6" s="36">
        <f t="shared" si="7"/>
        <v>1144.79</v>
      </c>
      <c r="BL6" s="36">
        <f t="shared" si="7"/>
        <v>1061.58</v>
      </c>
      <c r="BM6" s="36">
        <f t="shared" si="7"/>
        <v>1007.7</v>
      </c>
      <c r="BN6" s="36">
        <f t="shared" si="7"/>
        <v>1018.52</v>
      </c>
      <c r="BO6" s="35" t="str">
        <f>IF(BO7="","",IF(BO7="-","【-】","【"&amp;SUBSTITUTE(TEXT(BO7,"#,##0.00"),"-","△")&amp;"】"))</f>
        <v>【1,084.05】</v>
      </c>
      <c r="BP6" s="36">
        <f>IF(BP7="",NA(),BP7)</f>
        <v>94.79</v>
      </c>
      <c r="BQ6" s="36">
        <f t="shared" ref="BQ6:BY6" si="8">IF(BQ7="",NA(),BQ7)</f>
        <v>94.81</v>
      </c>
      <c r="BR6" s="36">
        <f t="shared" si="8"/>
        <v>94.75</v>
      </c>
      <c r="BS6" s="36">
        <f t="shared" si="8"/>
        <v>103.42</v>
      </c>
      <c r="BT6" s="36">
        <f t="shared" si="8"/>
        <v>90.04</v>
      </c>
      <c r="BU6" s="36">
        <f t="shared" si="8"/>
        <v>40.6</v>
      </c>
      <c r="BV6" s="36">
        <f t="shared" si="8"/>
        <v>56.04</v>
      </c>
      <c r="BW6" s="36">
        <f t="shared" si="8"/>
        <v>58.52</v>
      </c>
      <c r="BX6" s="36">
        <f t="shared" si="8"/>
        <v>59.22</v>
      </c>
      <c r="BY6" s="36">
        <f t="shared" si="8"/>
        <v>58.79</v>
      </c>
      <c r="BZ6" s="35" t="str">
        <f>IF(BZ7="","",IF(BZ7="-","【-】","【"&amp;SUBSTITUTE(TEXT(BZ7,"#,##0.00"),"-","△")&amp;"】"))</f>
        <v>【53.46】</v>
      </c>
      <c r="CA6" s="36">
        <f>IF(CA7="",NA(),CA7)</f>
        <v>157.07</v>
      </c>
      <c r="CB6" s="36">
        <f t="shared" ref="CB6:CJ6" si="9">IF(CB7="",NA(),CB7)</f>
        <v>157.09</v>
      </c>
      <c r="CC6" s="36">
        <f t="shared" si="9"/>
        <v>163.51</v>
      </c>
      <c r="CD6" s="36">
        <f t="shared" si="9"/>
        <v>160.01</v>
      </c>
      <c r="CE6" s="36">
        <f t="shared" si="9"/>
        <v>183.24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49.95</v>
      </c>
      <c r="CM6" s="36">
        <f t="shared" ref="CM6:CU6" si="10">IF(CM7="",NA(),CM7)</f>
        <v>48.01</v>
      </c>
      <c r="CN6" s="36">
        <f t="shared" si="10"/>
        <v>46.49</v>
      </c>
      <c r="CO6" s="36">
        <f t="shared" si="10"/>
        <v>45.35</v>
      </c>
      <c r="CP6" s="36">
        <f t="shared" si="10"/>
        <v>44.94</v>
      </c>
      <c r="CQ6" s="36">
        <f t="shared" si="10"/>
        <v>57.29</v>
      </c>
      <c r="CR6" s="36">
        <f t="shared" si="10"/>
        <v>55.9</v>
      </c>
      <c r="CS6" s="36">
        <f t="shared" si="10"/>
        <v>57.3</v>
      </c>
      <c r="CT6" s="36">
        <f t="shared" si="10"/>
        <v>56.76</v>
      </c>
      <c r="CU6" s="36">
        <f t="shared" si="10"/>
        <v>56.04</v>
      </c>
      <c r="CV6" s="35" t="str">
        <f>IF(CV7="","",IF(CV7="-","【-】","【"&amp;SUBSTITUTE(TEXT(CV7,"#,##0.00"),"-","△")&amp;"】"))</f>
        <v>【54.90】</v>
      </c>
      <c r="CW6" s="36">
        <f>IF(CW7="",NA(),CW7)</f>
        <v>90.85</v>
      </c>
      <c r="CX6" s="36">
        <f t="shared" ref="CX6:DF6" si="11">IF(CX7="",NA(),CX7)</f>
        <v>92.68</v>
      </c>
      <c r="CY6" s="36">
        <f t="shared" si="11"/>
        <v>94.62</v>
      </c>
      <c r="CZ6" s="36">
        <f t="shared" si="11"/>
        <v>96.35</v>
      </c>
      <c r="DA6" s="36">
        <f t="shared" si="11"/>
        <v>96.17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1.1200000000000001</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263435</v>
      </c>
      <c r="D7" s="38">
        <v>47</v>
      </c>
      <c r="E7" s="38">
        <v>1</v>
      </c>
      <c r="F7" s="38">
        <v>0</v>
      </c>
      <c r="G7" s="38">
        <v>0</v>
      </c>
      <c r="H7" s="38" t="s">
        <v>97</v>
      </c>
      <c r="I7" s="38" t="s">
        <v>98</v>
      </c>
      <c r="J7" s="38" t="s">
        <v>99</v>
      </c>
      <c r="K7" s="38" t="s">
        <v>100</v>
      </c>
      <c r="L7" s="38" t="s">
        <v>101</v>
      </c>
      <c r="M7" s="38" t="s">
        <v>102</v>
      </c>
      <c r="N7" s="39" t="s">
        <v>103</v>
      </c>
      <c r="O7" s="39" t="s">
        <v>104</v>
      </c>
      <c r="P7" s="39">
        <v>29.47</v>
      </c>
      <c r="Q7" s="39">
        <v>2866</v>
      </c>
      <c r="R7" s="39">
        <v>7402</v>
      </c>
      <c r="S7" s="39">
        <v>18.04</v>
      </c>
      <c r="T7" s="39">
        <v>410.31</v>
      </c>
      <c r="U7" s="39">
        <v>2179</v>
      </c>
      <c r="V7" s="39">
        <v>0.56999999999999995</v>
      </c>
      <c r="W7" s="39">
        <v>3822.81</v>
      </c>
      <c r="X7" s="39">
        <v>96</v>
      </c>
      <c r="Y7" s="39">
        <v>98.46</v>
      </c>
      <c r="Z7" s="39">
        <v>95.71</v>
      </c>
      <c r="AA7" s="39">
        <v>128.88</v>
      </c>
      <c r="AB7" s="39">
        <v>90.85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364.04</v>
      </c>
      <c r="BF7" s="39">
        <v>333.46</v>
      </c>
      <c r="BG7" s="39">
        <v>285.14999999999998</v>
      </c>
      <c r="BH7" s="39">
        <v>230.25</v>
      </c>
      <c r="BI7" s="39">
        <v>215.04</v>
      </c>
      <c r="BJ7" s="39">
        <v>1134.67</v>
      </c>
      <c r="BK7" s="39">
        <v>1144.79</v>
      </c>
      <c r="BL7" s="39">
        <v>1061.58</v>
      </c>
      <c r="BM7" s="39">
        <v>1007.7</v>
      </c>
      <c r="BN7" s="39">
        <v>1018.52</v>
      </c>
      <c r="BO7" s="39">
        <v>1084.05</v>
      </c>
      <c r="BP7" s="39">
        <v>94.79</v>
      </c>
      <c r="BQ7" s="39">
        <v>94.81</v>
      </c>
      <c r="BR7" s="39">
        <v>94.75</v>
      </c>
      <c r="BS7" s="39">
        <v>103.42</v>
      </c>
      <c r="BT7" s="39">
        <v>90.04</v>
      </c>
      <c r="BU7" s="39">
        <v>40.6</v>
      </c>
      <c r="BV7" s="39">
        <v>56.04</v>
      </c>
      <c r="BW7" s="39">
        <v>58.52</v>
      </c>
      <c r="BX7" s="39">
        <v>59.22</v>
      </c>
      <c r="BY7" s="39">
        <v>58.79</v>
      </c>
      <c r="BZ7" s="39">
        <v>53.46</v>
      </c>
      <c r="CA7" s="39">
        <v>157.07</v>
      </c>
      <c r="CB7" s="39">
        <v>157.09</v>
      </c>
      <c r="CC7" s="39">
        <v>163.51</v>
      </c>
      <c r="CD7" s="39">
        <v>160.01</v>
      </c>
      <c r="CE7" s="39">
        <v>183.24</v>
      </c>
      <c r="CF7" s="39">
        <v>440.03</v>
      </c>
      <c r="CG7" s="39">
        <v>304.35000000000002</v>
      </c>
      <c r="CH7" s="39">
        <v>296.3</v>
      </c>
      <c r="CI7" s="39">
        <v>292.89999999999998</v>
      </c>
      <c r="CJ7" s="39">
        <v>298.25</v>
      </c>
      <c r="CK7" s="39">
        <v>300.47000000000003</v>
      </c>
      <c r="CL7" s="39">
        <v>49.95</v>
      </c>
      <c r="CM7" s="39">
        <v>48.01</v>
      </c>
      <c r="CN7" s="39">
        <v>46.49</v>
      </c>
      <c r="CO7" s="39">
        <v>45.35</v>
      </c>
      <c r="CP7" s="39">
        <v>44.94</v>
      </c>
      <c r="CQ7" s="39">
        <v>57.29</v>
      </c>
      <c r="CR7" s="39">
        <v>55.9</v>
      </c>
      <c r="CS7" s="39">
        <v>57.3</v>
      </c>
      <c r="CT7" s="39">
        <v>56.76</v>
      </c>
      <c r="CU7" s="39">
        <v>56.04</v>
      </c>
      <c r="CV7" s="39">
        <v>54.9</v>
      </c>
      <c r="CW7" s="39">
        <v>90.85</v>
      </c>
      <c r="CX7" s="39">
        <v>92.68</v>
      </c>
      <c r="CY7" s="39">
        <v>94.62</v>
      </c>
      <c r="CZ7" s="39">
        <v>96.35</v>
      </c>
      <c r="DA7" s="39">
        <v>96.17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1.1200000000000001</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正野　和馬</dc:creator>
  <cp:lastModifiedBy>山﨑　泰路</cp:lastModifiedBy>
  <cp:lastPrinted>2021-02-15T06:54:52Z</cp:lastPrinted>
  <dcterms:created xsi:type="dcterms:W3CDTF">2021-02-15T02:48:50Z</dcterms:created>
  <dcterms:modified xsi:type="dcterms:W3CDTF">2021-02-18T00:59:40Z</dcterms:modified>
</cp:coreProperties>
</file>