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4 南丹市\"/>
    </mc:Choice>
  </mc:AlternateContent>
  <xr:revisionPtr revIDLastSave="0" documentId="13_ncr:1_{EB6116FA-B1F3-468A-A695-22EB7B719CAF}" xr6:coauthVersionLast="36" xr6:coauthVersionMax="36" xr10:uidLastSave="{00000000-0000-0000-0000-000000000000}"/>
  <workbookProtection workbookAlgorithmName="SHA-512" workbookHashValue="wvRD5HXDGDJZnUwNOwB4gHTLIhiwZlBqeznEcubW8wNXyAKYibaFDlip8RDKXPc6/wRZG5l3mqGnhdRdo0rkCw==" workbookSaltValue="uxT6TAblsgSzzGrWQBmf9Q==" workbookSpinCount="100000" lockStructure="1"/>
  <bookViews>
    <workbookView xWindow="0" yWindow="0" windowWidth="19200" windowHeight="67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<sst xmlns="http://schemas.openxmlformats.org/spreadsheetml/2006/main" count="237" uniqueCount="116">
  <si>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</si>
  <si>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</si>
  <si>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</si>
  <si>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</si>
  <si>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</si>
  <si>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</si>
  <si>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</si>
  <si>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</si>
  <si>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</si>
  <si>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</si>
  <si>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</si>
  <si>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</si>
  <si>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</si>
  <si>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</si>
  <si>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</si>
  <si>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</si>
  <si>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</si>
  <si>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</si>
  <si>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</si>
  <si>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</si>
  <si>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</si>
  <si>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</si>
  <si>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</si>
  <si>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</si>
  <si>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</si>
  <si>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</si>
  <si>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</si>
  <si>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</si>
  <si>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</si>
  <si>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</si>
  <si>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</si>
  <si>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</si>
  <si>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</si>
  <si>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</si>
  <si>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</si>
  <si>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</si>
  <si>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</si>
  <si>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</si>
  <si>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</si>
  <si>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</si>
  <si>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</si>
  <si>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</si>
  <si>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</si>
  <si>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</si>
  <si>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</si>
  <si>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</si>
  <si>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</si>
  <si>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</si>
  <si>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</si>
  <si>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</si>
  <si>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</si>
  <si>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</si>
  <si>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</si>
  <si>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</si>
  <si>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</si>
  <si>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</si>
  <si>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</si>
  <si>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</si>
  <si>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</si>
  <si>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</si>
  <si>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</si>
  <si>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</si>
  <si>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</si>
  <si>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</si>
  <si>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</si>
  <si>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</si>
  <si>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</si>
  <si>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</si>
  <si>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</si>
  <si>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</si>
  <si>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</si>
  <si>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</si>
  <si>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</si>
  <si>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</si>
  <si>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</si>
  <si>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</si>
  <si>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</si>
  <si>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</si>
  <si>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</si>
  <si>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</si>
  <si>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</si>
  <si>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</si>
  <si>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</si>
  <si>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</si>
  <si>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</si>
  <si>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</si>
  <si>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</si>
  <si>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</si>
  <si>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</si>
  <si>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</si>
  <si>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</si>
  <si>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</si>
  <si>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</si>
  <si>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</si>
  <si>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</si>
  <si>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</si>
  <si>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</si>
  <si>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</si>
  <si>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</si>
  <si>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</si>
  <si>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</si>
  <si>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</si>
  <si>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</si>
  <si>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</si>
  <si>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</si>
  <si>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</si>
  <si>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</si>
  <si>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</si>
  <si>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</si>
  <si>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</si>
  <si>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</si>
  <si>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</si>
  <si>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</si>
  <si>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
　今後、使用水量が大きく増加する見込みもないため、使用料改定を視野に入れる時期に到来している。また、処理場及び管渠施設が更新の時期に差し掛かりつつあり、計画的な管理運営が求められる。
　行政責任や危機管理に留意しつつ、施設の耐震化、長寿命化、統廃合並びに業務の集中、集約化などを推進し、有利な事業資金の確保、適切な運転管理によるコスト縮減に努め、安定した事業運営に努める必要がある。</t>
    <rPh sb="244" eb="246">
      <t>スイシン</t>
    </rPh>
    <phoneticPr fontId="1"/>
  </si>
  <si>
    <t>①収益的収支比率は、昨年度より改善しているが、これは令和2年度から公営企業法適用企業へ移行するにあたって打切り決算を行った結果であり、4、5月に受け入れた使用料収入分が減少し、また同月に支払った委託料や使用料などの費用が収入減分を大幅に上回り減少となった影響によるものである。総収入における一般会計繰入金の割合が高い状況が続いており、使用料収入を増額する必要がある。
④企業債残高対事業規模比率は、平成30年度に大幅に上昇したが、これは南丹市下水道事業全体（公共下水道・特定環境保全公共下水道・農業集落排水）において将来に一般会計が負担する額の内訳を精査した結果であり、令和元年度は起債残高が減少したことにより前年度と比較して改善している。
⑤経費回収率は、打ち切り決算の影響で使用料収入が減少しているが、汚水処理費も減少したことで数値が改善している。
⑥汚水処理原価は、不明水の発見と設備修繕により年間有収水量は増加しているが、打切り決算の影響で汚水処理費が昨年度より減少していることにより数値が改善している。
⑦施設利用率は、水洗化率が90％を超えているにもかかわらず50％前半と低い状況である。施設は人口増加年代の事業計画に基づいて整備されているため、人口減少時代に入り施設利用率は低い。また、各家庭の機器も節水型となってきており更なる低下要因となっている。
⑧水洗化率は、現在90％を超え微増している。未接続世帯も一定残っているが、区画整理事業の関係で下水道工事の目途が立っていない地域があり、区画整理事業の早期進捗が待たれる。今後も一層の経費節減、事業の効率的運営に努め、未接続者への下水道加入促進、使用料徴収率の向上を図っていく必要がある。</t>
    <rPh sb="110" eb="113">
      <t>シュウニュウゲン</t>
    </rPh>
    <rPh sb="113" eb="114">
      <t>ブン</t>
    </rPh>
    <rPh sb="118" eb="120">
      <t>ウワマワ</t>
    </rPh>
    <rPh sb="121" eb="123">
      <t>ゲンショウ</t>
    </rPh>
    <rPh sb="199" eb="201">
      <t>ヘイセイ</t>
    </rPh>
    <rPh sb="203" eb="205">
      <t>ネンド</t>
    </rPh>
    <rPh sb="285" eb="287">
      <t>レイワ</t>
    </rPh>
    <rPh sb="287" eb="288">
      <t>モト</t>
    </rPh>
    <rPh sb="288" eb="290">
      <t>ネンド</t>
    </rPh>
    <rPh sb="291" eb="293">
      <t>キサイ</t>
    </rPh>
    <rPh sb="293" eb="295">
      <t>ザンダカ</t>
    </rPh>
    <rPh sb="296" eb="298">
      <t>ゲンショウ</t>
    </rPh>
    <rPh sb="305" eb="306">
      <t>マエ</t>
    </rPh>
    <rPh sb="306" eb="308">
      <t>ネンド</t>
    </rPh>
    <rPh sb="309" eb="311">
      <t>ヒカク</t>
    </rPh>
    <rPh sb="313" eb="315">
      <t>カイゼン</t>
    </rPh>
    <rPh sb="329" eb="330">
      <t>ウ</t>
    </rPh>
    <rPh sb="331" eb="332">
      <t>キ</t>
    </rPh>
    <rPh sb="333" eb="335">
      <t>ケッサン</t>
    </rPh>
    <rPh sb="336" eb="338">
      <t>エイキョウ</t>
    </rPh>
    <rPh sb="339" eb="342">
      <t>シヨウリョウ</t>
    </rPh>
    <rPh sb="342" eb="344">
      <t>シュウニュウ</t>
    </rPh>
    <rPh sb="345" eb="347">
      <t>ゲンショウ</t>
    </rPh>
    <rPh sb="353" eb="355">
      <t>オスイ</t>
    </rPh>
    <rPh sb="355" eb="357">
      <t>ショリ</t>
    </rPh>
    <rPh sb="366" eb="368">
      <t>スウチ</t>
    </rPh>
    <rPh sb="386" eb="388">
      <t>フメイ</t>
    </rPh>
    <rPh sb="388" eb="389">
      <t>スイ</t>
    </rPh>
    <rPh sb="390" eb="392">
      <t>ハッケン</t>
    </rPh>
    <rPh sb="393" eb="395">
      <t>セツビ</t>
    </rPh>
    <rPh sb="395" eb="397">
      <t>シュウゼン</t>
    </rPh>
    <rPh sb="400" eb="402">
      <t>ネンカン</t>
    </rPh>
    <rPh sb="402" eb="404">
      <t>ユウシュウ</t>
    </rPh>
    <rPh sb="404" eb="406">
      <t>スイリョウ</t>
    </rPh>
    <rPh sb="407" eb="409">
      <t>ゾウカ</t>
    </rPh>
    <rPh sb="415" eb="417">
      <t>ウチキ</t>
    </rPh>
    <rPh sb="418" eb="420">
      <t>ケッサン</t>
    </rPh>
    <rPh sb="421" eb="423">
      <t>エイキョウ</t>
    </rPh>
    <rPh sb="424" eb="426">
      <t>オスイ</t>
    </rPh>
    <rPh sb="426" eb="428">
      <t>ショリ</t>
    </rPh>
    <rPh sb="428" eb="429">
      <t>ヒ</t>
    </rPh>
    <rPh sb="446" eb="448">
      <t>スウチ</t>
    </rPh>
    <rPh sb="449" eb="451">
      <t>カイゼン</t>
    </rPh>
    <rPh sb="489" eb="491">
      <t>ゼンハン</t>
    </rPh>
    <rPh sb="598" eb="600">
      <t>ビゾウ</t>
    </rPh>
    <phoneticPr fontId="1"/>
  </si>
  <si>
    <t>①有形固定資産減価償却率及び②管渠老朽化率については、データがないため不明であるが、電気設備、機械設備は耐用年数が過ぎているものあり、随時修繕及び更新を行っている状況である。またストックマネジメント計画に基づき、今後改修を実施していく。
③管渠改善率については、まだ管渠の更新の時期には至っていないため、更新や改良は行っていない。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</si>
</sst>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9.8000000000000007"/>
      <color theme="1"/>
      <name val="ＭＳ ゴシック"/>
      <family val="3"/>
    </font>
    <font>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9-4F53-84DE-D5991AACEC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7E19-4F53-84DE-D5991AACEC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76.150000000000006</c:v>
                </c:pt>
                <c:pt idx="1">
                  <c:v>79.88</c:v>
                </c:pt>
                <c:pt idx="2">
                  <c:v>68.88</c:v>
                </c:pt>
                <c:pt idx="3">
                  <c:v>70.45</c:v>
                </c:pt>
                <c:pt idx="4">
                  <c:v>74.400000000000006</c:v>
                </c:pt>
              </c:numCache>
            </c:numRef>
          </c:val>
          <c:extLst>
            <c:ext xmlns:c16="http://schemas.microsoft.com/office/drawing/2014/chart" uri="{C3380CC4-5D6E-409C-BE32-E72D297353CC}">
              <c16:uniqueId val="{00000000-B1B7-4D44-A539-13BC129B77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7-4D44-A539-13BC129B77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9B-4725-94EF-3DD976429F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9B-4725-94EF-3DD976429F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97-4128-95C7-720BBF674C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7-4128-95C7-720BBF674C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B0-4EF3-A48C-456AC453B6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0-4EF3-A48C-456AC453B6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18-496F-9092-5552E335A6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18-496F-9092-5552E335A6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342.93</c:v>
                </c:pt>
                <c:pt idx="1">
                  <c:v>466.58</c:v>
                </c:pt>
                <c:pt idx="2">
                  <c:v>385.75</c:v>
                </c:pt>
                <c:pt idx="3">
                  <c:v>817.49</c:v>
                </c:pt>
                <c:pt idx="4">
                  <c:v>607.97</c:v>
                </c:pt>
              </c:numCache>
            </c:numRef>
          </c:val>
          <c:extLst>
            <c:ext xmlns:c16="http://schemas.microsoft.com/office/drawing/2014/chart" uri="{C3380CC4-5D6E-409C-BE32-E72D297353CC}">
              <c16:uniqueId val="{00000000-E2B9-4B31-ABBA-C7B8D8E13A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E2B9-4B31-ABBA-C7B8D8E13A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89.34</c:v>
                </c:pt>
                <c:pt idx="1">
                  <c:v>85.33</c:v>
                </c:pt>
                <c:pt idx="2">
                  <c:v>79.66</c:v>
                </c:pt>
                <c:pt idx="3">
                  <c:v>97.22</c:v>
                </c:pt>
                <c:pt idx="4">
                  <c:v>104.22</c:v>
                </c:pt>
              </c:numCache>
            </c:numRef>
          </c:val>
          <c:extLst>
            <c:ext xmlns:c16="http://schemas.microsoft.com/office/drawing/2014/chart" uri="{C3380CC4-5D6E-409C-BE32-E72D297353CC}">
              <c16:uniqueId val="{00000000-A48A-4909-B237-EED696F92F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A48A-4909-B237-EED696F92F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222.04</c:v>
                </c:pt>
                <c:pt idx="1">
                  <c:v>235.82</c:v>
                </c:pt>
                <c:pt idx="2">
                  <c:v>253.43</c:v>
                </c:pt>
                <c:pt idx="3">
                  <c:v>207.96</c:v>
                </c:pt>
                <c:pt idx="4">
                  <c:v>191.47</c:v>
                </c:pt>
              </c:numCache>
            </c:numRef>
          </c:val>
          <c:extLst>
            <c:ext xmlns:c16="http://schemas.microsoft.com/office/drawing/2014/chart" uri="{C3380CC4-5D6E-409C-BE32-E72D297353CC}">
              <c16:uniqueId val="{00000000-A062-40F9-973B-E91462B682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A062-40F9-973B-E91462B682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55.51</c:v>
                </c:pt>
                <c:pt idx="2">
                  <c:v>54.9</c:v>
                </c:pt>
                <c:pt idx="3">
                  <c:v>57.29</c:v>
                </c:pt>
                <c:pt idx="4">
                  <c:v>51.71</c:v>
                </c:pt>
              </c:numCache>
            </c:numRef>
          </c:val>
          <c:extLst>
            <c:ext xmlns:c16="http://schemas.microsoft.com/office/drawing/2014/chart" uri="{C3380CC4-5D6E-409C-BE32-E72D297353CC}">
              <c16:uniqueId val="{00000000-6911-44DF-8313-5E12B57955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6911-44DF-8313-5E12B57955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90.34</c:v>
                </c:pt>
                <c:pt idx="1">
                  <c:v>90.03</c:v>
                </c:pt>
                <c:pt idx="2">
                  <c:v>91.23</c:v>
                </c:pt>
                <c:pt idx="3">
                  <c:v>91.79</c:v>
                </c:pt>
                <c:pt idx="4">
                  <c:v>92.11</c:v>
                </c:pt>
              </c:numCache>
            </c:numRef>
          </c:val>
          <c:extLst>
            <c:ext xmlns:c16="http://schemas.microsoft.com/office/drawing/2014/chart" uri="{C3380CC4-5D6E-409C-BE32-E72D297353CC}">
              <c16:uniqueId val="{00000000-8237-42F9-B249-E1ACBFCBF1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237-42F9-B249-E1ACBFCBF1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0" zoomScale="80" zoomScaleNormal="80" workbookViewId="0">
      <selection activeCell="BH36" sqref="BH36:BH37"/>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31511</v>
      </c>
      <c r="AM8" s="47"/>
      <c r="AN8" s="47"/>
      <c r="AO8" s="47"/>
      <c r="AP8" s="47"/>
      <c r="AQ8" s="47"/>
      <c r="AR8" s="47"/>
      <c r="AS8" s="47"/>
      <c r="AT8" s="48">
        <f>データ!T6</f>
        <v>616.4</v>
      </c>
      <c r="AU8" s="48"/>
      <c r="AV8" s="48"/>
      <c r="AW8" s="48"/>
      <c r="AX8" s="48"/>
      <c r="AY8" s="48"/>
      <c r="AZ8" s="48"/>
      <c r="BA8" s="48"/>
      <c r="BB8" s="48">
        <f>データ!U6</f>
        <v>51.12</v>
      </c>
      <c r="BC8" s="48"/>
      <c r="BD8" s="48"/>
      <c r="BE8" s="48"/>
      <c r="BF8" s="48"/>
      <c r="BG8" s="48"/>
      <c r="BH8" s="48"/>
      <c r="BI8" s="48"/>
      <c r="BJ8" s="3"/>
      <c r="BK8" s="3"/>
      <c r="BL8" s="50" t="s">
        <v>15</v>
      </c>
      <c r="BM8" s="51"/>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23</v>
      </c>
      <c r="Q9" s="44"/>
      <c r="R9" s="44"/>
      <c r="S9" s="44"/>
      <c r="T9" s="44"/>
      <c r="U9" s="44"/>
      <c r="V9" s="44"/>
      <c r="W9" s="44" t="s">
        <v>26</v>
      </c>
      <c r="X9" s="44"/>
      <c r="Y9" s="44"/>
      <c r="Z9" s="44"/>
      <c r="AA9" s="44"/>
      <c r="AB9" s="44"/>
      <c r="AC9" s="44"/>
      <c r="AD9" s="44" t="s">
        <v>0</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30</v>
      </c>
      <c r="BC9" s="44"/>
      <c r="BD9" s="44"/>
      <c r="BE9" s="44"/>
      <c r="BF9" s="44"/>
      <c r="BG9" s="44"/>
      <c r="BH9" s="44"/>
      <c r="BI9" s="44"/>
      <c r="BJ9" s="3"/>
      <c r="BK9" s="3"/>
      <c r="BL9" s="52" t="s">
        <v>33</v>
      </c>
      <c r="BM9" s="53"/>
      <c r="BN9" s="18" t="s">
        <v>34</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53.98</v>
      </c>
      <c r="Q10" s="48"/>
      <c r="R10" s="48"/>
      <c r="S10" s="48"/>
      <c r="T10" s="48"/>
      <c r="U10" s="48"/>
      <c r="V10" s="48"/>
      <c r="W10" s="48">
        <f>データ!Q6</f>
        <v>96.54</v>
      </c>
      <c r="X10" s="48"/>
      <c r="Y10" s="48"/>
      <c r="Z10" s="48"/>
      <c r="AA10" s="48"/>
      <c r="AB10" s="48"/>
      <c r="AC10" s="48"/>
      <c r="AD10" s="47">
        <f>データ!R6</f>
        <v>3520</v>
      </c>
      <c r="AE10" s="47"/>
      <c r="AF10" s="47"/>
      <c r="AG10" s="47"/>
      <c r="AH10" s="47"/>
      <c r="AI10" s="47"/>
      <c r="AJ10" s="47"/>
      <c r="AK10" s="2"/>
      <c r="AL10" s="47">
        <f>データ!V6</f>
        <v>16896</v>
      </c>
      <c r="AM10" s="47"/>
      <c r="AN10" s="47"/>
      <c r="AO10" s="47"/>
      <c r="AP10" s="47"/>
      <c r="AQ10" s="47"/>
      <c r="AR10" s="47"/>
      <c r="AS10" s="47"/>
      <c r="AT10" s="48">
        <f>データ!W6</f>
        <v>6.16</v>
      </c>
      <c r="AU10" s="48"/>
      <c r="AV10" s="48"/>
      <c r="AW10" s="48"/>
      <c r="AX10" s="48"/>
      <c r="AY10" s="48"/>
      <c r="AZ10" s="48"/>
      <c r="BA10" s="48"/>
      <c r="BB10" s="48">
        <f>データ!X6</f>
        <v>2742.86</v>
      </c>
      <c r="BC10" s="48"/>
      <c r="BD10" s="48"/>
      <c r="BE10" s="48"/>
      <c r="BF10" s="48"/>
      <c r="BG10" s="48"/>
      <c r="BH10" s="48"/>
      <c r="BI10" s="48"/>
      <c r="BJ10" s="2"/>
      <c r="BK10" s="2"/>
      <c r="BL10" s="66" t="s">
        <v>36</v>
      </c>
      <c r="BM10" s="67"/>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38</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4"/>
      <c r="BM17" s="85"/>
      <c r="BN17" s="85"/>
      <c r="BO17" s="85"/>
      <c r="BP17" s="85"/>
      <c r="BQ17" s="85"/>
      <c r="BR17" s="85"/>
      <c r="BS17" s="85"/>
      <c r="BT17" s="85"/>
      <c r="BU17" s="85"/>
      <c r="BV17" s="85"/>
      <c r="BW17" s="85"/>
      <c r="BX17" s="85"/>
      <c r="BY17" s="85"/>
      <c r="BZ17" s="8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4"/>
      <c r="BM18" s="85"/>
      <c r="BN18" s="85"/>
      <c r="BO18" s="85"/>
      <c r="BP18" s="85"/>
      <c r="BQ18" s="85"/>
      <c r="BR18" s="85"/>
      <c r="BS18" s="85"/>
      <c r="BT18" s="85"/>
      <c r="BU18" s="85"/>
      <c r="BV18" s="85"/>
      <c r="BW18" s="85"/>
      <c r="BX18" s="85"/>
      <c r="BY18" s="85"/>
      <c r="BZ18" s="8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4"/>
      <c r="BM19" s="85"/>
      <c r="BN19" s="85"/>
      <c r="BO19" s="85"/>
      <c r="BP19" s="85"/>
      <c r="BQ19" s="85"/>
      <c r="BR19" s="85"/>
      <c r="BS19" s="85"/>
      <c r="BT19" s="85"/>
      <c r="BU19" s="85"/>
      <c r="BV19" s="85"/>
      <c r="BW19" s="85"/>
      <c r="BX19" s="85"/>
      <c r="BY19" s="85"/>
      <c r="BZ19" s="8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4"/>
      <c r="BM20" s="85"/>
      <c r="BN20" s="85"/>
      <c r="BO20" s="85"/>
      <c r="BP20" s="85"/>
      <c r="BQ20" s="85"/>
      <c r="BR20" s="85"/>
      <c r="BS20" s="85"/>
      <c r="BT20" s="85"/>
      <c r="BU20" s="85"/>
      <c r="BV20" s="85"/>
      <c r="BW20" s="85"/>
      <c r="BX20" s="85"/>
      <c r="BY20" s="85"/>
      <c r="BZ20" s="8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4"/>
      <c r="BM21" s="85"/>
      <c r="BN21" s="85"/>
      <c r="BO21" s="85"/>
      <c r="BP21" s="85"/>
      <c r="BQ21" s="85"/>
      <c r="BR21" s="85"/>
      <c r="BS21" s="85"/>
      <c r="BT21" s="85"/>
      <c r="BU21" s="85"/>
      <c r="BV21" s="85"/>
      <c r="BW21" s="85"/>
      <c r="BX21" s="85"/>
      <c r="BY21" s="85"/>
      <c r="BZ21" s="8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4"/>
      <c r="BM22" s="85"/>
      <c r="BN22" s="85"/>
      <c r="BO22" s="85"/>
      <c r="BP22" s="85"/>
      <c r="BQ22" s="85"/>
      <c r="BR22" s="85"/>
      <c r="BS22" s="85"/>
      <c r="BT22" s="85"/>
      <c r="BU22" s="85"/>
      <c r="BV22" s="85"/>
      <c r="BW22" s="85"/>
      <c r="BX22" s="85"/>
      <c r="BY22" s="85"/>
      <c r="BZ22" s="8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4"/>
      <c r="BM23" s="85"/>
      <c r="BN23" s="85"/>
      <c r="BO23" s="85"/>
      <c r="BP23" s="85"/>
      <c r="BQ23" s="85"/>
      <c r="BR23" s="85"/>
      <c r="BS23" s="85"/>
      <c r="BT23" s="85"/>
      <c r="BU23" s="85"/>
      <c r="BV23" s="85"/>
      <c r="BW23" s="85"/>
      <c r="BX23" s="85"/>
      <c r="BY23" s="85"/>
      <c r="BZ23" s="8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4"/>
      <c r="BM24" s="85"/>
      <c r="BN24" s="85"/>
      <c r="BO24" s="85"/>
      <c r="BP24" s="85"/>
      <c r="BQ24" s="85"/>
      <c r="BR24" s="85"/>
      <c r="BS24" s="85"/>
      <c r="BT24" s="85"/>
      <c r="BU24" s="85"/>
      <c r="BV24" s="85"/>
      <c r="BW24" s="85"/>
      <c r="BX24" s="85"/>
      <c r="BY24" s="85"/>
      <c r="BZ24" s="8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4"/>
      <c r="BM25" s="85"/>
      <c r="BN25" s="85"/>
      <c r="BO25" s="85"/>
      <c r="BP25" s="85"/>
      <c r="BQ25" s="85"/>
      <c r="BR25" s="85"/>
      <c r="BS25" s="85"/>
      <c r="BT25" s="85"/>
      <c r="BU25" s="85"/>
      <c r="BV25" s="85"/>
      <c r="BW25" s="85"/>
      <c r="BX25" s="85"/>
      <c r="BY25" s="85"/>
      <c r="BZ25" s="8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4"/>
      <c r="BM26" s="85"/>
      <c r="BN26" s="85"/>
      <c r="BO26" s="85"/>
      <c r="BP26" s="85"/>
      <c r="BQ26" s="85"/>
      <c r="BR26" s="85"/>
      <c r="BS26" s="85"/>
      <c r="BT26" s="85"/>
      <c r="BU26" s="85"/>
      <c r="BV26" s="85"/>
      <c r="BW26" s="85"/>
      <c r="BX26" s="85"/>
      <c r="BY26" s="85"/>
      <c r="BZ26" s="8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4"/>
      <c r="BM27" s="85"/>
      <c r="BN27" s="85"/>
      <c r="BO27" s="85"/>
      <c r="BP27" s="85"/>
      <c r="BQ27" s="85"/>
      <c r="BR27" s="85"/>
      <c r="BS27" s="85"/>
      <c r="BT27" s="85"/>
      <c r="BU27" s="85"/>
      <c r="BV27" s="85"/>
      <c r="BW27" s="85"/>
      <c r="BX27" s="85"/>
      <c r="BY27" s="85"/>
      <c r="BZ27" s="8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4"/>
      <c r="BM28" s="85"/>
      <c r="BN28" s="85"/>
      <c r="BO28" s="85"/>
      <c r="BP28" s="85"/>
      <c r="BQ28" s="85"/>
      <c r="BR28" s="85"/>
      <c r="BS28" s="85"/>
      <c r="BT28" s="85"/>
      <c r="BU28" s="85"/>
      <c r="BV28" s="85"/>
      <c r="BW28" s="85"/>
      <c r="BX28" s="85"/>
      <c r="BY28" s="85"/>
      <c r="BZ28" s="8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4"/>
      <c r="BM29" s="85"/>
      <c r="BN29" s="85"/>
      <c r="BO29" s="85"/>
      <c r="BP29" s="85"/>
      <c r="BQ29" s="85"/>
      <c r="BR29" s="85"/>
      <c r="BS29" s="85"/>
      <c r="BT29" s="85"/>
      <c r="BU29" s="85"/>
      <c r="BV29" s="85"/>
      <c r="BW29" s="85"/>
      <c r="BX29" s="85"/>
      <c r="BY29" s="85"/>
      <c r="BZ29" s="8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4"/>
      <c r="BM30" s="85"/>
      <c r="BN30" s="85"/>
      <c r="BO30" s="85"/>
      <c r="BP30" s="85"/>
      <c r="BQ30" s="85"/>
      <c r="BR30" s="85"/>
      <c r="BS30" s="85"/>
      <c r="BT30" s="85"/>
      <c r="BU30" s="85"/>
      <c r="BV30" s="85"/>
      <c r="BW30" s="85"/>
      <c r="BX30" s="85"/>
      <c r="BY30" s="85"/>
      <c r="BZ30" s="8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4"/>
      <c r="BM31" s="85"/>
      <c r="BN31" s="85"/>
      <c r="BO31" s="85"/>
      <c r="BP31" s="85"/>
      <c r="BQ31" s="85"/>
      <c r="BR31" s="85"/>
      <c r="BS31" s="85"/>
      <c r="BT31" s="85"/>
      <c r="BU31" s="85"/>
      <c r="BV31" s="85"/>
      <c r="BW31" s="85"/>
      <c r="BX31" s="85"/>
      <c r="BY31" s="85"/>
      <c r="BZ31" s="8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4"/>
      <c r="BM32" s="85"/>
      <c r="BN32" s="85"/>
      <c r="BO32" s="85"/>
      <c r="BP32" s="85"/>
      <c r="BQ32" s="85"/>
      <c r="BR32" s="85"/>
      <c r="BS32" s="85"/>
      <c r="BT32" s="85"/>
      <c r="BU32" s="85"/>
      <c r="BV32" s="85"/>
      <c r="BW32" s="85"/>
      <c r="BX32" s="85"/>
      <c r="BY32" s="85"/>
      <c r="BZ32" s="8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4"/>
      <c r="BM33" s="85"/>
      <c r="BN33" s="85"/>
      <c r="BO33" s="85"/>
      <c r="BP33" s="85"/>
      <c r="BQ33" s="85"/>
      <c r="BR33" s="85"/>
      <c r="BS33" s="85"/>
      <c r="BT33" s="85"/>
      <c r="BU33" s="85"/>
      <c r="BV33" s="85"/>
      <c r="BW33" s="85"/>
      <c r="BX33" s="85"/>
      <c r="BY33" s="85"/>
      <c r="BZ33" s="86"/>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4"/>
      <c r="BM34" s="85"/>
      <c r="BN34" s="85"/>
      <c r="BO34" s="85"/>
      <c r="BP34" s="85"/>
      <c r="BQ34" s="85"/>
      <c r="BR34" s="85"/>
      <c r="BS34" s="85"/>
      <c r="BT34" s="85"/>
      <c r="BU34" s="85"/>
      <c r="BV34" s="85"/>
      <c r="BW34" s="85"/>
      <c r="BX34" s="85"/>
      <c r="BY34" s="85"/>
      <c r="BZ34" s="86"/>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4"/>
      <c r="BM35" s="85"/>
      <c r="BN35" s="85"/>
      <c r="BO35" s="85"/>
      <c r="BP35" s="85"/>
      <c r="BQ35" s="85"/>
      <c r="BR35" s="85"/>
      <c r="BS35" s="85"/>
      <c r="BT35" s="85"/>
      <c r="BU35" s="85"/>
      <c r="BV35" s="85"/>
      <c r="BW35" s="85"/>
      <c r="BX35" s="85"/>
      <c r="BY35" s="85"/>
      <c r="BZ35" s="8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4"/>
      <c r="BM36" s="85"/>
      <c r="BN36" s="85"/>
      <c r="BO36" s="85"/>
      <c r="BP36" s="85"/>
      <c r="BQ36" s="85"/>
      <c r="BR36" s="85"/>
      <c r="BS36" s="85"/>
      <c r="BT36" s="85"/>
      <c r="BU36" s="85"/>
      <c r="BV36" s="85"/>
      <c r="BW36" s="85"/>
      <c r="BX36" s="85"/>
      <c r="BY36" s="85"/>
      <c r="BZ36" s="8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4"/>
      <c r="BM37" s="85"/>
      <c r="BN37" s="85"/>
      <c r="BO37" s="85"/>
      <c r="BP37" s="85"/>
      <c r="BQ37" s="85"/>
      <c r="BR37" s="85"/>
      <c r="BS37" s="85"/>
      <c r="BT37" s="85"/>
      <c r="BU37" s="85"/>
      <c r="BV37" s="85"/>
      <c r="BW37" s="85"/>
      <c r="BX37" s="85"/>
      <c r="BY37" s="85"/>
      <c r="BZ37" s="8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4"/>
      <c r="BM38" s="85"/>
      <c r="BN38" s="85"/>
      <c r="BO38" s="85"/>
      <c r="BP38" s="85"/>
      <c r="BQ38" s="85"/>
      <c r="BR38" s="85"/>
      <c r="BS38" s="85"/>
      <c r="BT38" s="85"/>
      <c r="BU38" s="85"/>
      <c r="BV38" s="85"/>
      <c r="BW38" s="85"/>
      <c r="BX38" s="85"/>
      <c r="BY38" s="85"/>
      <c r="BZ38" s="8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4"/>
      <c r="BM39" s="85"/>
      <c r="BN39" s="85"/>
      <c r="BO39" s="85"/>
      <c r="BP39" s="85"/>
      <c r="BQ39" s="85"/>
      <c r="BR39" s="85"/>
      <c r="BS39" s="85"/>
      <c r="BT39" s="85"/>
      <c r="BU39" s="85"/>
      <c r="BV39" s="85"/>
      <c r="BW39" s="85"/>
      <c r="BX39" s="85"/>
      <c r="BY39" s="85"/>
      <c r="BZ39" s="8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4"/>
      <c r="BM40" s="85"/>
      <c r="BN40" s="85"/>
      <c r="BO40" s="85"/>
      <c r="BP40" s="85"/>
      <c r="BQ40" s="85"/>
      <c r="BR40" s="85"/>
      <c r="BS40" s="85"/>
      <c r="BT40" s="85"/>
      <c r="BU40" s="85"/>
      <c r="BV40" s="85"/>
      <c r="BW40" s="85"/>
      <c r="BX40" s="85"/>
      <c r="BY40" s="85"/>
      <c r="BZ40" s="8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4"/>
      <c r="BM41" s="85"/>
      <c r="BN41" s="85"/>
      <c r="BO41" s="85"/>
      <c r="BP41" s="85"/>
      <c r="BQ41" s="85"/>
      <c r="BR41" s="85"/>
      <c r="BS41" s="85"/>
      <c r="BT41" s="85"/>
      <c r="BU41" s="85"/>
      <c r="BV41" s="85"/>
      <c r="BW41" s="85"/>
      <c r="BX41" s="85"/>
      <c r="BY41" s="85"/>
      <c r="BZ41" s="8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4"/>
      <c r="BM42" s="85"/>
      <c r="BN42" s="85"/>
      <c r="BO42" s="85"/>
      <c r="BP42" s="85"/>
      <c r="BQ42" s="85"/>
      <c r="BR42" s="85"/>
      <c r="BS42" s="85"/>
      <c r="BT42" s="85"/>
      <c r="BU42" s="85"/>
      <c r="BV42" s="85"/>
      <c r="BW42" s="85"/>
      <c r="BX42" s="85"/>
      <c r="BY42" s="85"/>
      <c r="BZ42" s="8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4"/>
      <c r="BM43" s="85"/>
      <c r="BN43" s="85"/>
      <c r="BO43" s="85"/>
      <c r="BP43" s="85"/>
      <c r="BQ43" s="85"/>
      <c r="BR43" s="85"/>
      <c r="BS43" s="85"/>
      <c r="BT43" s="85"/>
      <c r="BU43" s="85"/>
      <c r="BV43" s="85"/>
      <c r="BW43" s="85"/>
      <c r="BX43" s="85"/>
      <c r="BY43" s="85"/>
      <c r="BZ43" s="8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115</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12</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43</v>
      </c>
    </row>
    <row r="84" spans="1:78" x14ac:dyDescent="0.15">
      <c r="C84" s="2"/>
    </row>
    <row r="85" spans="1:78" hidden="1" x14ac:dyDescent="0.15">
      <c r="B85" s="6" t="s">
        <v>44</v>
      </c>
      <c r="C85" s="6"/>
      <c r="D85" s="6"/>
      <c r="E85" s="6" t="s">
        <v>45</v>
      </c>
      <c r="F85" s="6" t="s">
        <v>47</v>
      </c>
      <c r="G85" s="6" t="s">
        <v>48</v>
      </c>
      <c r="H85" s="6" t="s">
        <v>42</v>
      </c>
      <c r="I85" s="6" t="s">
        <v>13</v>
      </c>
      <c r="J85" s="6" t="s">
        <v>49</v>
      </c>
      <c r="K85" s="6" t="s">
        <v>50</v>
      </c>
      <c r="L85" s="6" t="s">
        <v>31</v>
      </c>
      <c r="M85" s="6" t="s">
        <v>35</v>
      </c>
      <c r="N85" s="6" t="s">
        <v>51</v>
      </c>
      <c r="O85" s="6" t="s">
        <v>52</v>
      </c>
    </row>
    <row r="86" spans="1:78" hidden="1" x14ac:dyDescent="0.15">
      <c r="B86" s="6"/>
      <c r="C86" s="6"/>
      <c r="D86" s="6"/>
      <c r="E86" s="6" t="str">
        <f>データ!AI6</f>
        <v/>
      </c>
      <c r="F86" s="6" t="s">
        <v>39</v>
      </c>
      <c r="G86" s="6" t="s">
        <v>39</v>
      </c>
      <c r="H86" s="6" t="str">
        <f>データ!BP6</f>
        <v>【682.51】</v>
      </c>
      <c r="I86" s="6" t="str">
        <f>データ!CA6</f>
        <v>【100.34】</v>
      </c>
      <c r="J86" s="6" t="str">
        <f>データ!CL6</f>
        <v>【136.15】</v>
      </c>
      <c r="K86" s="6" t="str">
        <f>データ!CW6</f>
        <v>【59.64】</v>
      </c>
      <c r="L86" s="6" t="str">
        <f>データ!DH6</f>
        <v>【95.35】</v>
      </c>
      <c r="M86" s="6" t="s">
        <v>39</v>
      </c>
      <c r="N86" s="6" t="s">
        <v>39</v>
      </c>
      <c r="O86" s="6" t="str">
        <f>データ!EO6</f>
        <v>【0.22】</v>
      </c>
    </row>
  </sheetData>
  <sheetProtection algorithmName="SHA-512" hashValue="qcnLWFi5gckYW4lQCWqMkc5w1p2TycymkqBNO64TTmejmg4bI996AQ158EwqFx8dYEAyqUUuieARpT2mqtjleQ==" saltValue="Tgkz9O5QrILGa3pnbQ7h5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7</v>
      </c>
      <c r="F3" s="30" t="s">
        <v>6</v>
      </c>
      <c r="G3" s="30" t="s">
        <v>22</v>
      </c>
      <c r="H3" s="76" t="s">
        <v>55</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60</v>
      </c>
      <c r="B4" s="31"/>
      <c r="C4" s="31"/>
      <c r="D4" s="31"/>
      <c r="E4" s="31"/>
      <c r="F4" s="31"/>
      <c r="G4" s="31"/>
      <c r="H4" s="79"/>
      <c r="I4" s="80"/>
      <c r="J4" s="80"/>
      <c r="K4" s="80"/>
      <c r="L4" s="80"/>
      <c r="M4" s="80"/>
      <c r="N4" s="80"/>
      <c r="O4" s="80"/>
      <c r="P4" s="80"/>
      <c r="Q4" s="80"/>
      <c r="R4" s="80"/>
      <c r="S4" s="80"/>
      <c r="T4" s="80"/>
      <c r="U4" s="80"/>
      <c r="V4" s="80"/>
      <c r="W4" s="80"/>
      <c r="X4" s="81"/>
      <c r="Y4" s="83" t="s">
        <v>24</v>
      </c>
      <c r="Z4" s="83"/>
      <c r="AA4" s="83"/>
      <c r="AB4" s="83"/>
      <c r="AC4" s="83"/>
      <c r="AD4" s="83"/>
      <c r="AE4" s="83"/>
      <c r="AF4" s="83"/>
      <c r="AG4" s="83"/>
      <c r="AH4" s="83"/>
      <c r="AI4" s="83"/>
      <c r="AJ4" s="83" t="s">
        <v>46</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3</v>
      </c>
      <c r="BR4" s="83"/>
      <c r="BS4" s="83"/>
      <c r="BT4" s="83"/>
      <c r="BU4" s="83"/>
      <c r="BV4" s="83"/>
      <c r="BW4" s="83"/>
      <c r="BX4" s="83"/>
      <c r="BY4" s="83"/>
      <c r="BZ4" s="83"/>
      <c r="CA4" s="83"/>
      <c r="CB4" s="83" t="s">
        <v>62</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2"/>
      <c r="C5" s="32"/>
      <c r="D5" s="32"/>
      <c r="E5" s="32"/>
      <c r="F5" s="32"/>
      <c r="G5" s="32"/>
      <c r="H5" s="37" t="s">
        <v>57</v>
      </c>
      <c r="I5" s="37" t="s">
        <v>70</v>
      </c>
      <c r="J5" s="37" t="s">
        <v>71</v>
      </c>
      <c r="K5" s="37" t="s">
        <v>72</v>
      </c>
      <c r="L5" s="37" t="s">
        <v>73</v>
      </c>
      <c r="M5" s="37" t="s">
        <v>8</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15">
      <c r="A6" s="28" t="s">
        <v>95</v>
      </c>
      <c r="B6" s="33">
        <f t="shared" ref="B6:X6" si="1">B7</f>
        <v>2019</v>
      </c>
      <c r="C6" s="33">
        <f t="shared" si="1"/>
        <v>262137</v>
      </c>
      <c r="D6" s="33">
        <f t="shared" si="1"/>
        <v>47</v>
      </c>
      <c r="E6" s="33">
        <f t="shared" si="1"/>
        <v>17</v>
      </c>
      <c r="F6" s="33">
        <f t="shared" si="1"/>
        <v>1</v>
      </c>
      <c r="G6" s="33">
        <f t="shared" si="1"/>
        <v>0</v>
      </c>
      <c r="H6" s="33" t="str">
        <f t="shared" si="1"/>
        <v>京都府　南丹市</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53.98</v>
      </c>
      <c r="Q6" s="38">
        <f t="shared" si="1"/>
        <v>96.54</v>
      </c>
      <c r="R6" s="38">
        <f t="shared" si="1"/>
        <v>3520</v>
      </c>
      <c r="S6" s="38">
        <f t="shared" si="1"/>
        <v>31511</v>
      </c>
      <c r="T6" s="38">
        <f t="shared" si="1"/>
        <v>616.4</v>
      </c>
      <c r="U6" s="38">
        <f t="shared" si="1"/>
        <v>51.12</v>
      </c>
      <c r="V6" s="38">
        <f t="shared" si="1"/>
        <v>16896</v>
      </c>
      <c r="W6" s="38">
        <f t="shared" si="1"/>
        <v>6.16</v>
      </c>
      <c r="X6" s="38">
        <f t="shared" si="1"/>
        <v>2742.86</v>
      </c>
      <c r="Y6" s="42">
        <f t="shared" ref="Y6:AH6" si="2">IF(Y7="",NA(),Y7)</f>
        <v>76.150000000000006</v>
      </c>
      <c r="Z6" s="42">
        <f t="shared" si="2"/>
        <v>79.88</v>
      </c>
      <c r="AA6" s="42">
        <f t="shared" si="2"/>
        <v>68.88</v>
      </c>
      <c r="AB6" s="42">
        <f t="shared" si="2"/>
        <v>70.45</v>
      </c>
      <c r="AC6" s="42">
        <f t="shared" si="2"/>
        <v>74.400000000000006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342.93</v>
      </c>
      <c r="BG6" s="42">
        <f t="shared" si="5"/>
        <v>466.58</v>
      </c>
      <c r="BH6" s="42">
        <f t="shared" si="5"/>
        <v>385.75</v>
      </c>
      <c r="BI6" s="42">
        <f t="shared" si="5"/>
        <v>817.49</v>
      </c>
      <c r="BJ6" s="42">
        <f t="shared" si="5"/>
        <v>607.97</v>
      </c>
      <c r="BK6" s="42">
        <f t="shared" si="5"/>
        <v>1118.56</v>
      </c>
      <c r="BL6" s="42">
        <f t="shared" si="5"/>
        <v>1111.31</v>
      </c>
      <c r="BM6" s="42">
        <f t="shared" si="5"/>
        <v>966.33</v>
      </c>
      <c r="BN6" s="42">
        <f t="shared" si="5"/>
        <v>958.81</v>
      </c>
      <c r="BO6" s="42">
        <f t="shared" si="5"/>
        <v>1001.3</v>
      </c>
      <c r="BP6" s="38" t="str">
        <f>IF(BP7="","",IF(BP7="-","【-】","【"&amp;SUBSTITUTE(TEXT(BP7,"#,##0.00"),"-","△")&amp;"】"))</f>
        <v>【682.51】</v>
      </c>
      <c r="BQ6" s="42">
        <f t="shared" ref="BQ6:BZ6" si="6">IF(BQ7="",NA(),BQ7)</f>
        <v>89.34</v>
      </c>
      <c r="BR6" s="42">
        <f t="shared" si="6"/>
        <v>85.33</v>
      </c>
      <c r="BS6" s="42">
        <f t="shared" si="6"/>
        <v>79.66</v>
      </c>
      <c r="BT6" s="42">
        <f t="shared" si="6"/>
        <v>97.22</v>
      </c>
      <c r="BU6" s="42">
        <f t="shared" si="6"/>
        <v>104.22</v>
      </c>
      <c r="BV6" s="42">
        <f t="shared" si="6"/>
        <v>72.33</v>
      </c>
      <c r="BW6" s="42">
        <f t="shared" si="6"/>
        <v>75.540000000000006</v>
      </c>
      <c r="BX6" s="42">
        <f t="shared" si="6"/>
        <v>81.739999999999995</v>
      </c>
      <c r="BY6" s="42">
        <f t="shared" si="6"/>
        <v>82.88</v>
      </c>
      <c r="BZ6" s="42">
        <f t="shared" si="6"/>
        <v>81.88</v>
      </c>
      <c r="CA6" s="38" t="str">
        <f>IF(CA7="","",IF(CA7="-","【-】","【"&amp;SUBSTITUTE(TEXT(CA7,"#,##0.00"),"-","△")&amp;"】"))</f>
        <v>【100.34】</v>
      </c>
      <c r="CB6" s="42">
        <f t="shared" ref="CB6:CK6" si="7">IF(CB7="",NA(),CB7)</f>
        <v>222.04</v>
      </c>
      <c r="CC6" s="42">
        <f t="shared" si="7"/>
        <v>235.82</v>
      </c>
      <c r="CD6" s="42">
        <f t="shared" si="7"/>
        <v>253.43</v>
      </c>
      <c r="CE6" s="42">
        <f t="shared" si="7"/>
        <v>207.96</v>
      </c>
      <c r="CF6" s="42">
        <f t="shared" si="7"/>
        <v>191.47</v>
      </c>
      <c r="CG6" s="42">
        <f t="shared" si="7"/>
        <v>215.28</v>
      </c>
      <c r="CH6" s="42">
        <f t="shared" si="7"/>
        <v>207.96</v>
      </c>
      <c r="CI6" s="42">
        <f t="shared" si="7"/>
        <v>194.31</v>
      </c>
      <c r="CJ6" s="42">
        <f t="shared" si="7"/>
        <v>190.99</v>
      </c>
      <c r="CK6" s="42">
        <f t="shared" si="7"/>
        <v>187.55</v>
      </c>
      <c r="CL6" s="38" t="str">
        <f>IF(CL7="","",IF(CL7="-","【-】","【"&amp;SUBSTITUTE(TEXT(CL7,"#,##0.00"),"-","△")&amp;"】"))</f>
        <v>【136.15】</v>
      </c>
      <c r="CM6" s="42" t="str">
        <f t="shared" ref="CM6:CV6" si="8">IF(CM7="",NA(),CM7)</f>
        <v>-</v>
      </c>
      <c r="CN6" s="42">
        <f t="shared" si="8"/>
        <v>55.51</v>
      </c>
      <c r="CO6" s="42">
        <f t="shared" si="8"/>
        <v>54.9</v>
      </c>
      <c r="CP6" s="42">
        <f t="shared" si="8"/>
        <v>57.29</v>
      </c>
      <c r="CQ6" s="42">
        <f t="shared" si="8"/>
        <v>51.71</v>
      </c>
      <c r="CR6" s="42">
        <f t="shared" si="8"/>
        <v>54.67</v>
      </c>
      <c r="CS6" s="42">
        <f t="shared" si="8"/>
        <v>53.51</v>
      </c>
      <c r="CT6" s="42">
        <f t="shared" si="8"/>
        <v>53.5</v>
      </c>
      <c r="CU6" s="42">
        <f t="shared" si="8"/>
        <v>52.58</v>
      </c>
      <c r="CV6" s="42">
        <f t="shared" si="8"/>
        <v>50.94</v>
      </c>
      <c r="CW6" s="38" t="str">
        <f>IF(CW7="","",IF(CW7="-","【-】","【"&amp;SUBSTITUTE(TEXT(CW7,"#,##0.00"),"-","△")&amp;"】"))</f>
        <v>【59.64】</v>
      </c>
      <c r="CX6" s="42">
        <f t="shared" ref="CX6:DG6" si="9">IF(CX7="",NA(),CX7)</f>
        <v>90.34</v>
      </c>
      <c r="CY6" s="42">
        <f t="shared" si="9"/>
        <v>90.03</v>
      </c>
      <c r="CZ6" s="42">
        <f t="shared" si="9"/>
        <v>91.23</v>
      </c>
      <c r="DA6" s="42">
        <f t="shared" si="9"/>
        <v>91.79</v>
      </c>
      <c r="DB6" s="42">
        <f t="shared" si="9"/>
        <v>92.11</v>
      </c>
      <c r="DC6" s="42">
        <f t="shared" si="9"/>
        <v>83.8</v>
      </c>
      <c r="DD6" s="42">
        <f t="shared" si="9"/>
        <v>83.91</v>
      </c>
      <c r="DE6" s="42">
        <f t="shared" si="9"/>
        <v>83.51</v>
      </c>
      <c r="DF6" s="42">
        <f t="shared" si="9"/>
        <v>83.02</v>
      </c>
      <c r="DG6" s="42">
        <f t="shared" si="9"/>
        <v>82.55</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0.11</v>
      </c>
      <c r="EK6" s="42">
        <f t="shared" si="12"/>
        <v>0.15</v>
      </c>
      <c r="EL6" s="42">
        <f t="shared" si="12"/>
        <v>0.16</v>
      </c>
      <c r="EM6" s="42">
        <f t="shared" si="12"/>
        <v>0.13</v>
      </c>
      <c r="EN6" s="42">
        <f t="shared" si="12"/>
        <v>0.15</v>
      </c>
      <c r="EO6" s="38" t="str">
        <f>IF(EO7="","",IF(EO7="-","【-】","【"&amp;SUBSTITUTE(TEXT(EO7,"#,##0.00"),"-","△")&amp;"】"))</f>
        <v>【0.22】</v>
      </c>
    </row>
    <row r="7" spans="1:145" s="27" customFormat="1" x14ac:dyDescent="0.15">
      <c r="A7" s="28"/>
      <c r="B7" s="34">
        <v>2019</v>
      </c>
      <c r="C7" s="34">
        <v>262137</v>
      </c>
      <c r="D7" s="34">
        <v>47</v>
      </c>
      <c r="E7" s="34">
        <v>17</v>
      </c>
      <c r="F7" s="34">
        <v>1</v>
      </c>
      <c r="G7" s="34">
        <v>0</v>
      </c>
      <c r="H7" s="34" t="s">
        <v>96</v>
      </c>
      <c r="I7" s="34" t="s">
        <v>97</v>
      </c>
      <c r="J7" s="34" t="s">
        <v>98</v>
      </c>
      <c r="K7" s="34" t="s">
        <v>99</v>
      </c>
      <c r="L7" s="34" t="s">
        <v>100</v>
      </c>
      <c r="M7" s="34" t="s">
        <v>101</v>
      </c>
      <c r="N7" s="39" t="s">
        <v>39</v>
      </c>
      <c r="O7" s="39" t="s">
        <v>102</v>
      </c>
      <c r="P7" s="39">
        <v>53.98</v>
      </c>
      <c r="Q7" s="39">
        <v>96.54</v>
      </c>
      <c r="R7" s="39">
        <v>3520</v>
      </c>
      <c r="S7" s="39">
        <v>31511</v>
      </c>
      <c r="T7" s="39">
        <v>616.4</v>
      </c>
      <c r="U7" s="39">
        <v>51.12</v>
      </c>
      <c r="V7" s="39">
        <v>16896</v>
      </c>
      <c r="W7" s="39">
        <v>6.16</v>
      </c>
      <c r="X7" s="39">
        <v>2742.86</v>
      </c>
      <c r="Y7" s="39">
        <v>76.150000000000006</v>
      </c>
      <c r="Z7" s="39">
        <v>79.88</v>
      </c>
      <c r="AA7" s="39">
        <v>68.88</v>
      </c>
      <c r="AB7" s="39">
        <v>70.45</v>
      </c>
      <c r="AC7" s="39">
        <v>74.400000000000006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342.93</v>
      </c>
      <c r="BG7" s="39">
        <v>466.58</v>
      </c>
      <c r="BH7" s="39">
        <v>385.75</v>
      </c>
      <c r="BI7" s="39">
        <v>817.49</v>
      </c>
      <c r="BJ7" s="39">
        <v>607.97</v>
      </c>
      <c r="BK7" s="39">
        <v>1118.56</v>
      </c>
      <c r="BL7" s="39">
        <v>1111.31</v>
      </c>
      <c r="BM7" s="39">
        <v>966.33</v>
      </c>
      <c r="BN7" s="39">
        <v>958.81</v>
      </c>
      <c r="BO7" s="39">
        <v>1001.3</v>
      </c>
      <c r="BP7" s="39">
        <v>682.51</v>
      </c>
      <c r="BQ7" s="39">
        <v>89.34</v>
      </c>
      <c r="BR7" s="39">
        <v>85.33</v>
      </c>
      <c r="BS7" s="39">
        <v>79.66</v>
      </c>
      <c r="BT7" s="39">
        <v>97.22</v>
      </c>
      <c r="BU7" s="39">
        <v>104.22</v>
      </c>
      <c r="BV7" s="39">
        <v>72.33</v>
      </c>
      <c r="BW7" s="39">
        <v>75.540000000000006</v>
      </c>
      <c r="BX7" s="39">
        <v>81.739999999999995</v>
      </c>
      <c r="BY7" s="39">
        <v>82.88</v>
      </c>
      <c r="BZ7" s="39">
        <v>81.88</v>
      </c>
      <c r="CA7" s="39">
        <v>100.34</v>
      </c>
      <c r="CB7" s="39">
        <v>222.04</v>
      </c>
      <c r="CC7" s="39">
        <v>235.82</v>
      </c>
      <c r="CD7" s="39">
        <v>253.43</v>
      </c>
      <c r="CE7" s="39">
        <v>207.96</v>
      </c>
      <c r="CF7" s="39">
        <v>191.47</v>
      </c>
      <c r="CG7" s="39">
        <v>215.28</v>
      </c>
      <c r="CH7" s="39">
        <v>207.96</v>
      </c>
      <c r="CI7" s="39">
        <v>194.31</v>
      </c>
      <c r="CJ7" s="39">
        <v>190.99</v>
      </c>
      <c r="CK7" s="39">
        <v>187.55</v>
      </c>
      <c r="CL7" s="39">
        <v>136.15</v>
      </c>
      <c r="CM7" s="39" t="s">
        <v>39</v>
      </c>
      <c r="CN7" s="39">
        <v>55.51</v>
      </c>
      <c r="CO7" s="39">
        <v>54.9</v>
      </c>
      <c r="CP7" s="39">
        <v>57.29</v>
      </c>
      <c r="CQ7" s="39">
        <v>51.71</v>
      </c>
      <c r="CR7" s="39">
        <v>54.67</v>
      </c>
      <c r="CS7" s="39">
        <v>53.51</v>
      </c>
      <c r="CT7" s="39">
        <v>53.5</v>
      </c>
      <c r="CU7" s="39">
        <v>52.58</v>
      </c>
      <c r="CV7" s="39">
        <v>50.94</v>
      </c>
      <c r="CW7" s="39">
        <v>59.64</v>
      </c>
      <c r="CX7" s="39">
        <v>90.34</v>
      </c>
      <c r="CY7" s="39">
        <v>90.03</v>
      </c>
      <c r="CZ7" s="39">
        <v>91.23</v>
      </c>
      <c r="DA7" s="39">
        <v>91.79</v>
      </c>
      <c r="DB7" s="39">
        <v>92.11</v>
      </c>
      <c r="DC7" s="39">
        <v>83.8</v>
      </c>
      <c r="DD7" s="39">
        <v>83.91</v>
      </c>
      <c r="DE7" s="39">
        <v>83.51</v>
      </c>
      <c r="DF7" s="39">
        <v>83.02</v>
      </c>
      <c r="DG7" s="39">
        <v>82.55</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0.11</v>
      </c>
      <c r="EK7" s="39">
        <v>0.15</v>
      </c>
      <c r="EL7" s="39">
        <v>0.16</v>
      </c>
      <c r="EM7" s="39">
        <v>0.13</v>
      </c>
      <c r="EN7" s="39">
        <v>0.15</v>
      </c>
      <c r="EO7" s="39">
        <v>0.22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栃下　明範</cp:lastModifiedBy>
  <cp:lastPrinted>2021-02-10T05:19:59Z</cp:lastPrinted>
  <dcterms:created xsi:type="dcterms:W3CDTF">2021-02-05T00:29:05Z</dcterms:created>
  <dcterms:modified xsi:type="dcterms:W3CDTF">2021-02-10T05:46:32Z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2021-02-08T06:23:12Z</vt:filetime>
  </property>
</Properties>
</file>