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14 南丹市○\01 上水道\"/>
    </mc:Choice>
  </mc:AlternateContent>
  <xr:revisionPtr revIDLastSave="0" documentId="13_ncr:1_{2B75E12B-401D-435E-8B05-137751B16B33}" xr6:coauthVersionLast="36" xr6:coauthVersionMax="36" xr10:uidLastSave="{00000000-0000-0000-0000-000000000000}"/>
  <workbookProtection workbookAlgorithmName="SHA-512" workbookHashValue="j1Gzu7yFY74BySAH+kSgIKtzwv2i7pJsLC81g7SuNDLEUa56ETaHp1H2BAIEFRDMZoU2FykO1lIfSMSr/gIhzw==" workbookSaltValue="KIlKwPWXSEiwcuHFGFSLb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<sst xmlns="http://schemas.openxmlformats.org/spreadsheetml/2006/main" count="228" uniqueCount="112">
  <si>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</si>
  <si>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</si>
  <si>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</si>
  <si>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</si>
  <si>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</si>
  <si>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</si>
  <si>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</si>
  <si>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</si>
  <si>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</si>
  <si>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</si>
  <si>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</si>
  <si>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</si>
  <si>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</si>
  <si>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</si>
  <si>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</si>
  <si>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</si>
  <si>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</si>
  <si>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</si>
  <si>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</si>
  <si>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</si>
  <si>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</si>
  <si>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</si>
  <si>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</si>
  <si>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</si>
  <si>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</si>
  <si>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</si>
  <si>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</si>
  <si>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</si>
  <si>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</si>
  <si>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広大な面積の中に、老朽化した管路が多くある簡水事業と統合したことにより、今後の多額の管路更新費用が見込まれるため、計画的に管路更新を行う必要がある。</t>
    <rPh sb="0" eb="2">
      <t>コウダイ</t>
    </rPh>
    <rPh sb="3" eb="5">
      <t>メンセキ</t>
    </rPh>
    <rPh sb="6" eb="7">
      <t>ナカ</t>
    </rPh>
    <rPh sb="9" eb="12">
      <t>ロウキュウカ</t>
    </rPh>
    <rPh sb="14" eb="16">
      <t>カンロ</t>
    </rPh>
    <rPh sb="17" eb="18">
      <t>オオ</t>
    </rPh>
    <rPh sb="21" eb="23">
      <t>カンスイ</t>
    </rPh>
    <rPh sb="23" eb="25">
      <t>ジギョウ</t>
    </rPh>
    <rPh sb="26" eb="28">
      <t>トウゴウ</t>
    </rPh>
    <rPh sb="36" eb="38">
      <t>コンゴ</t>
    </rPh>
    <rPh sb="39" eb="41">
      <t>タガク</t>
    </rPh>
    <rPh sb="42" eb="44">
      <t>カンロ</t>
    </rPh>
    <rPh sb="44" eb="46">
      <t>コウシン</t>
    </rPh>
    <rPh sb="46" eb="48">
      <t>ヒヨウ</t>
    </rPh>
    <rPh sb="49" eb="51">
      <t>ミコ</t>
    </rPh>
    <rPh sb="57" eb="60">
      <t>ケイカクテキ</t>
    </rPh>
    <rPh sb="61" eb="63">
      <t>カンロ</t>
    </rPh>
    <rPh sb="63" eb="65">
      <t>コウシン</t>
    </rPh>
    <rPh sb="66" eb="67">
      <t>オコナ</t>
    </rPh>
    <rPh sb="68" eb="70">
      <t>ヒツヨウ</t>
    </rPh>
    <phoneticPr fontId="1"/>
  </si>
  <si>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</si>
  <si>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</si>
  <si>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</si>
  <si>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</si>
  <si>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</si>
  <si>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</si>
  <si>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</si>
  <si>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</si>
  <si>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</si>
  <si>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</si>
  <si>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</si>
  <si>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</si>
  <si>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</si>
  <si>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</si>
  <si>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</si>
  <si>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</si>
  <si>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</si>
  <si>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</si>
  <si>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</si>
  <si>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</si>
  <si>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</si>
  <si>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</si>
  <si>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</si>
  <si>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</si>
  <si>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</si>
  <si>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</si>
  <si>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</si>
  <si>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</si>
  <si>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</si>
  <si>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</si>
  <si>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</si>
  <si>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</si>
  <si>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</si>
  <si>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</si>
  <si>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</si>
  <si>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</si>
  <si>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</si>
  <si>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</si>
  <si>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</si>
  <si>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</si>
  <si>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</si>
  <si>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</si>
  <si>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</si>
  <si>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</si>
  <si>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</si>
  <si>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</si>
  <si>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</si>
  <si>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</si>
  <si>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</si>
  <si>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</si>
  <si>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</si>
  <si>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</si>
  <si>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</si>
  <si>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</si>
  <si>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</si>
  <si>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</si>
  <si>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</si>
  <si>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</si>
  <si>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</si>
  <si>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</si>
  <si>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</si>
  <si>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</si>
  <si>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</si>
  <si>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</si>
  <si>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</si>
  <si>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</si>
  <si>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</si>
  <si>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</si>
  <si>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</si>
  <si>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</si>
  <si>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</si>
  <si>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</si>
  <si>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</si>
  <si>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</si>
  <si>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</si>
  <si>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</si>
  <si>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</si>
  <si>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</si>
  <si>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</si>
  <si>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</si>
  <si>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簡水統合を経て2年目の経営比較となりますが、やはり簡水地域に係る経常経費や投資費用がかなりの負担となっている。今後も人口減少により有収水量・料金収入の増加も見込めないため、広大な面積に布設されている老朽管や、老朽化した水道施設の更新や施設統合について、順次計画的に行っていかなければならない。また施設に係る維持管理費等の削減についても検討の必要がある。</t>
    <rPh sb="1" eb="3">
      <t>カンスイ</t>
    </rPh>
    <rPh sb="3" eb="5">
      <t>トウゴウ</t>
    </rPh>
    <rPh sb="6" eb="7">
      <t>ヘ</t>
    </rPh>
    <rPh sb="9" eb="11">
      <t>ネンメ</t>
    </rPh>
    <rPh sb="12" eb="14">
      <t>ケイエイ</t>
    </rPh>
    <rPh sb="14" eb="16">
      <t>ヒカク</t>
    </rPh>
    <rPh sb="26" eb="28">
      <t>カンスイ</t>
    </rPh>
    <rPh sb="28" eb="30">
      <t>チイキ</t>
    </rPh>
    <rPh sb="31" eb="32">
      <t>カカ</t>
    </rPh>
    <rPh sb="33" eb="35">
      <t>ケイジョウ</t>
    </rPh>
    <rPh sb="35" eb="37">
      <t>ケイヒ</t>
    </rPh>
    <rPh sb="38" eb="40">
      <t>トウシ</t>
    </rPh>
    <rPh sb="40" eb="42">
      <t>ヒヨウ</t>
    </rPh>
    <rPh sb="47" eb="49">
      <t>フタン</t>
    </rPh>
    <rPh sb="56" eb="58">
      <t>コンゴ</t>
    </rPh>
    <rPh sb="59" eb="61">
      <t>ジンコウ</t>
    </rPh>
    <rPh sb="61" eb="63">
      <t>ゲンショウ</t>
    </rPh>
    <rPh sb="66" eb="68">
      <t>ユウシュウ</t>
    </rPh>
    <rPh sb="68" eb="70">
      <t>スイリョウ</t>
    </rPh>
    <rPh sb="71" eb="73">
      <t>リョウキン</t>
    </rPh>
    <rPh sb="73" eb="75">
      <t>シュウニュウ</t>
    </rPh>
    <rPh sb="76" eb="78">
      <t>ゾウカ</t>
    </rPh>
    <rPh sb="79" eb="81">
      <t>ミコ</t>
    </rPh>
    <rPh sb="87" eb="89">
      <t>コウダイ</t>
    </rPh>
    <rPh sb="90" eb="92">
      <t>メンセキ</t>
    </rPh>
    <rPh sb="93" eb="95">
      <t>フセツ</t>
    </rPh>
    <rPh sb="100" eb="102">
      <t>ロウキュウ</t>
    </rPh>
    <rPh sb="102" eb="103">
      <t>カン</t>
    </rPh>
    <rPh sb="105" eb="108">
      <t>ロウキュウカ</t>
    </rPh>
    <rPh sb="110" eb="112">
      <t>スイドウ</t>
    </rPh>
    <rPh sb="112" eb="114">
      <t>シセツ</t>
    </rPh>
    <rPh sb="115" eb="117">
      <t>コウシン</t>
    </rPh>
    <rPh sb="118" eb="120">
      <t>シセツ</t>
    </rPh>
    <rPh sb="120" eb="122">
      <t>トウゴウ</t>
    </rPh>
    <rPh sb="127" eb="129">
      <t>ジュンジ</t>
    </rPh>
    <rPh sb="129" eb="132">
      <t>ケイカクテキ</t>
    </rPh>
    <rPh sb="133" eb="134">
      <t>オコナ</t>
    </rPh>
    <rPh sb="149" eb="151">
      <t>シセツ</t>
    </rPh>
    <rPh sb="152" eb="153">
      <t>カカ</t>
    </rPh>
    <rPh sb="154" eb="156">
      <t>イジ</t>
    </rPh>
    <rPh sb="156" eb="159">
      <t>カンリヒ</t>
    </rPh>
    <rPh sb="159" eb="160">
      <t>トウ</t>
    </rPh>
    <rPh sb="161" eb="163">
      <t>サクゲン</t>
    </rPh>
    <rPh sb="168" eb="170">
      <t>ケントウ</t>
    </rPh>
    <rPh sb="171" eb="173">
      <t>ヒツヨウ</t>
    </rPh>
    <phoneticPr fontId="1"/>
  </si>
  <si>
    <r>
      <t>簡水統合を経て2年目の経営比較となる。
①経常収支比率⑤料金回収率⑥給水原価
　経常収支比率については100％を超えている状況ではあるが、簡水区域に係る経費等がかなりの負担となっており、給水原価が増加している。年々、人口が減少しているため料金収入も減少傾向にあり、料金回収率は100％を下回ってしまった。今後、人口増による料金収入の増加は見込めないため、経常費用等の削減に努めるとともに、適正な料金設定について検討していく必要がある。</t>
    </r>
    <r>
      <rPr>
        <sz val="10"/>
        <rFont val="ＭＳ ゴシック"/>
        <family val="3"/>
        <charset val="128"/>
      </rPr>
      <t xml:space="preserve">
②累積欠損金比率
　欠損金は生じておらず、当指標について問題なし。
③流動比率
　流動負債に対し流動資産は638.89％となっており、短期的な債務に対する支払い能力は現時点では問題ないと判断できる。
④企業債残高対給水収益比率
　平成30年度において簡水事業と統合した影響で企業債残高は増加。今後は耐震化事業の実施が計画されているためその財源となる企業債の発行が見込まれるため比率は悪化することが予想される。
⑦施設利用率
　施設利用率は類似平均を上回る水準であるが、今後の更新等の際には、人口減少を見据えた施設規模を検討していく必要がある。
⑧有収率
　有収率の減少については、旧簡易水道区域における老朽管等の破損・凍結による破損が要因となる漏水が多発したことによるものと考えられる。老朽管等の整備については今後計画的に行う必要がある。
　</t>
    </r>
    <rPh sb="0" eb="2">
      <t>カンスイ</t>
    </rPh>
    <rPh sb="2" eb="4">
      <t>トウゴウ</t>
    </rPh>
    <rPh sb="5" eb="6">
      <t>ヘ</t>
    </rPh>
    <rPh sb="8" eb="10">
      <t>ネンメ</t>
    </rPh>
    <rPh sb="11" eb="13">
      <t>ケイエイ</t>
    </rPh>
    <rPh sb="13" eb="15">
      <t>ヒカク</t>
    </rPh>
    <rPh sb="21" eb="23">
      <t>ケイジョウ</t>
    </rPh>
    <rPh sb="23" eb="25">
      <t>シュウシ</t>
    </rPh>
    <rPh sb="25" eb="27">
      <t>ヒリツ</t>
    </rPh>
    <rPh sb="28" eb="30">
      <t>リョウキン</t>
    </rPh>
    <rPh sb="30" eb="32">
      <t>カイシュウ</t>
    </rPh>
    <rPh sb="32" eb="33">
      <t>リツ</t>
    </rPh>
    <rPh sb="34" eb="36">
      <t>キュウスイ</t>
    </rPh>
    <rPh sb="36" eb="38">
      <t>ゲンカ</t>
    </rPh>
    <rPh sb="40" eb="42">
      <t>ケイジョウ</t>
    </rPh>
    <rPh sb="42" eb="44">
      <t>シュウシ</t>
    </rPh>
    <rPh sb="44" eb="46">
      <t>ヒリツ</t>
    </rPh>
    <rPh sb="56" eb="57">
      <t>コ</t>
    </rPh>
    <rPh sb="61" eb="63">
      <t>ジョウキョウ</t>
    </rPh>
    <rPh sb="69" eb="71">
      <t>カンスイ</t>
    </rPh>
    <rPh sb="71" eb="73">
      <t>クイキ</t>
    </rPh>
    <rPh sb="74" eb="75">
      <t>カカ</t>
    </rPh>
    <rPh sb="76" eb="78">
      <t>ケイヒ</t>
    </rPh>
    <rPh sb="78" eb="79">
      <t>トウ</t>
    </rPh>
    <rPh sb="84" eb="86">
      <t>フタン</t>
    </rPh>
    <rPh sb="93" eb="95">
      <t>キュウスイ</t>
    </rPh>
    <rPh sb="95" eb="97">
      <t>ゲンカ</t>
    </rPh>
    <rPh sb="98" eb="100">
      <t>ゾウカ</t>
    </rPh>
    <rPh sb="105" eb="107">
      <t>ネンネン</t>
    </rPh>
    <rPh sb="108" eb="110">
      <t>ジンコウ</t>
    </rPh>
    <rPh sb="111" eb="113">
      <t>ゲンショウ</t>
    </rPh>
    <rPh sb="119" eb="121">
      <t>リョウキン</t>
    </rPh>
    <rPh sb="121" eb="123">
      <t>シュウニュウ</t>
    </rPh>
    <rPh sb="124" eb="126">
      <t>ゲンショウ</t>
    </rPh>
    <rPh sb="126" eb="128">
      <t>ケイコウ</t>
    </rPh>
    <rPh sb="132" eb="134">
      <t>リョウキン</t>
    </rPh>
    <rPh sb="134" eb="136">
      <t>カイシュウ</t>
    </rPh>
    <rPh sb="136" eb="137">
      <t>リツ</t>
    </rPh>
    <rPh sb="143" eb="145">
      <t>シタマワ</t>
    </rPh>
    <rPh sb="152" eb="154">
      <t>コンゴ</t>
    </rPh>
    <rPh sb="155" eb="158">
      <t>ジンコウゾウ</t>
    </rPh>
    <rPh sb="161" eb="163">
      <t>リョウキン</t>
    </rPh>
    <rPh sb="163" eb="165">
      <t>シュウニュウ</t>
    </rPh>
    <rPh sb="166" eb="167">
      <t>ゾウ</t>
    </rPh>
    <rPh sb="167" eb="168">
      <t>カ</t>
    </rPh>
    <rPh sb="169" eb="171">
      <t>ミコ</t>
    </rPh>
    <rPh sb="177" eb="179">
      <t>ケイジョウ</t>
    </rPh>
    <rPh sb="179" eb="181">
      <t>ヒヨウ</t>
    </rPh>
    <rPh sb="181" eb="182">
      <t>トウ</t>
    </rPh>
    <rPh sb="183" eb="185">
      <t>サクゲン</t>
    </rPh>
    <rPh sb="186" eb="187">
      <t>ツト</t>
    </rPh>
    <rPh sb="194" eb="196">
      <t>テキセイ</t>
    </rPh>
    <rPh sb="197" eb="199">
      <t>リョウキン</t>
    </rPh>
    <rPh sb="199" eb="201">
      <t>セッテイ</t>
    </rPh>
    <rPh sb="205" eb="207">
      <t>ケントウ</t>
    </rPh>
    <rPh sb="211" eb="213">
      <t>ヒツヨウ</t>
    </rPh>
    <rPh sb="219" eb="221">
      <t>ルイセキ</t>
    </rPh>
    <rPh sb="221" eb="223">
      <t>ケッソン</t>
    </rPh>
    <rPh sb="223" eb="224">
      <t>キン</t>
    </rPh>
    <rPh sb="224" eb="226">
      <t>ヒリツ</t>
    </rPh>
    <rPh sb="228" eb="231">
      <t>ケッソンキン</t>
    </rPh>
    <rPh sb="232" eb="233">
      <t>ショウ</t>
    </rPh>
    <rPh sb="239" eb="240">
      <t>トウ</t>
    </rPh>
    <rPh sb="240" eb="242">
      <t>シヒョウ</t>
    </rPh>
    <rPh sb="246" eb="248">
      <t>モンダイ</t>
    </rPh>
    <rPh sb="253" eb="255">
      <t>リュウドウ</t>
    </rPh>
    <rPh sb="255" eb="257">
      <t>ヒリツ</t>
    </rPh>
    <rPh sb="259" eb="261">
      <t>リュウドウ</t>
    </rPh>
    <rPh sb="261" eb="263">
      <t>フサイ</t>
    </rPh>
    <rPh sb="264" eb="265">
      <t>タイ</t>
    </rPh>
    <rPh sb="266" eb="268">
      <t>リュウドウ</t>
    </rPh>
    <rPh sb="268" eb="270">
      <t>シサン</t>
    </rPh>
    <rPh sb="285" eb="288">
      <t>タンキテキ</t>
    </rPh>
    <rPh sb="289" eb="291">
      <t>サイム</t>
    </rPh>
    <rPh sb="292" eb="293">
      <t>タイ</t>
    </rPh>
    <rPh sb="295" eb="297">
      <t>シハラ</t>
    </rPh>
    <rPh sb="298" eb="300">
      <t>ノウリョク</t>
    </rPh>
    <rPh sb="301" eb="304">
      <t>ゲンジテン</t>
    </rPh>
    <rPh sb="306" eb="308">
      <t>モンダイ</t>
    </rPh>
    <rPh sb="311" eb="313">
      <t>ハンダン</t>
    </rPh>
    <rPh sb="319" eb="321">
      <t>キギョウ</t>
    </rPh>
    <rPh sb="321" eb="322">
      <t>サイ</t>
    </rPh>
    <rPh sb="322" eb="324">
      <t>ザンダカ</t>
    </rPh>
    <rPh sb="324" eb="325">
      <t>タイ</t>
    </rPh>
    <rPh sb="325" eb="327">
      <t>キュウスイ</t>
    </rPh>
    <rPh sb="327" eb="329">
      <t>シュウエキ</t>
    </rPh>
    <rPh sb="329" eb="331">
      <t>ヒリツ</t>
    </rPh>
    <rPh sb="333" eb="335">
      <t>ヘイセイ</t>
    </rPh>
    <rPh sb="337" eb="339">
      <t>ネンド</t>
    </rPh>
    <rPh sb="343" eb="345">
      <t>カンスイ</t>
    </rPh>
    <rPh sb="345" eb="347">
      <t>ジギョウ</t>
    </rPh>
    <rPh sb="348" eb="350">
      <t>トウゴウ</t>
    </rPh>
    <rPh sb="352" eb="354">
      <t>エイキョウ</t>
    </rPh>
    <rPh sb="355" eb="357">
      <t>キギョウ</t>
    </rPh>
    <rPh sb="357" eb="358">
      <t>サイ</t>
    </rPh>
    <rPh sb="358" eb="360">
      <t>ザンダカ</t>
    </rPh>
    <rPh sb="361" eb="363">
      <t>ゾウカ</t>
    </rPh>
    <rPh sb="364" eb="366">
      <t>コンゴ</t>
    </rPh>
    <rPh sb="367" eb="370">
      <t>タイシンカ</t>
    </rPh>
    <rPh sb="370" eb="372">
      <t>ジギョウ</t>
    </rPh>
    <rPh sb="373" eb="375">
      <t>ジッシ</t>
    </rPh>
    <rPh sb="376" eb="378">
      <t>ケイカク</t>
    </rPh>
    <rPh sb="387" eb="389">
      <t>ザイゲン</t>
    </rPh>
    <rPh sb="392" eb="394">
      <t>キギョウ</t>
    </rPh>
    <rPh sb="394" eb="395">
      <t>サイ</t>
    </rPh>
    <rPh sb="396" eb="398">
      <t>ハッコウ</t>
    </rPh>
    <rPh sb="399" eb="401">
      <t>ミコ</t>
    </rPh>
    <rPh sb="406" eb="408">
      <t>ヒリツ</t>
    </rPh>
    <rPh sb="409" eb="411">
      <t>アッカ</t>
    </rPh>
    <rPh sb="416" eb="418">
      <t>ヨソウ</t>
    </rPh>
    <rPh sb="424" eb="426">
      <t>シセツ</t>
    </rPh>
    <rPh sb="426" eb="428">
      <t>リヨウ</t>
    </rPh>
    <rPh sb="428" eb="429">
      <t>リツ</t>
    </rPh>
    <rPh sb="431" eb="433">
      <t>シセツ</t>
    </rPh>
    <rPh sb="433" eb="435">
      <t>リヨウ</t>
    </rPh>
    <rPh sb="435" eb="436">
      <t>リツ</t>
    </rPh>
    <rPh sb="437" eb="439">
      <t>ルイジ</t>
    </rPh>
    <rPh sb="439" eb="441">
      <t>ヘイキン</t>
    </rPh>
    <rPh sb="442" eb="444">
      <t>ウワマワ</t>
    </rPh>
    <rPh sb="445" eb="447">
      <t>スイジュン</t>
    </rPh>
    <rPh sb="452" eb="454">
      <t>コンゴ</t>
    </rPh>
    <rPh sb="455" eb="457">
      <t>コウシン</t>
    </rPh>
    <rPh sb="457" eb="458">
      <t>トウ</t>
    </rPh>
    <rPh sb="459" eb="460">
      <t>サイ</t>
    </rPh>
    <rPh sb="463" eb="465">
      <t>ジンコウ</t>
    </rPh>
    <rPh sb="465" eb="467">
      <t>ゲンショウ</t>
    </rPh>
    <rPh sb="468" eb="470">
      <t>ミス</t>
    </rPh>
    <rPh sb="472" eb="474">
      <t>シセツ</t>
    </rPh>
    <rPh sb="474" eb="476">
      <t>キボ</t>
    </rPh>
    <rPh sb="477" eb="479">
      <t>ケントウ</t>
    </rPh>
    <rPh sb="483" eb="485">
      <t>ヒツヨウ</t>
    </rPh>
    <rPh sb="491" eb="494">
      <t>ユウシュウリツ</t>
    </rPh>
    <rPh sb="496" eb="499">
      <t>ユウシュウリツ</t>
    </rPh>
    <rPh sb="500" eb="502">
      <t>ゲンショウ</t>
    </rPh>
    <rPh sb="508" eb="509">
      <t>キュウ</t>
    </rPh>
    <rPh sb="509" eb="511">
      <t>カンイ</t>
    </rPh>
    <rPh sb="511" eb="513">
      <t>スイドウ</t>
    </rPh>
    <rPh sb="513" eb="515">
      <t>クイキ</t>
    </rPh>
    <rPh sb="519" eb="521">
      <t>ロウキュウ</t>
    </rPh>
    <rPh sb="521" eb="522">
      <t>カン</t>
    </rPh>
    <rPh sb="522" eb="523">
      <t>トウ</t>
    </rPh>
    <rPh sb="524" eb="526">
      <t>ハソン</t>
    </rPh>
    <rPh sb="527" eb="529">
      <t>トウケツ</t>
    </rPh>
    <rPh sb="532" eb="534">
      <t>ハソン</t>
    </rPh>
    <rPh sb="535" eb="537">
      <t>ヨウイン</t>
    </rPh>
    <rPh sb="540" eb="542">
      <t>ロウスイ</t>
    </rPh>
    <rPh sb="543" eb="545">
      <t>タハツ</t>
    </rPh>
    <rPh sb="555" eb="556">
      <t>カンガ</t>
    </rPh>
    <rPh sb="561" eb="563">
      <t>ロウキュウ</t>
    </rPh>
    <rPh sb="563" eb="564">
      <t>カン</t>
    </rPh>
    <rPh sb="564" eb="565">
      <t>トウ</t>
    </rPh>
    <rPh sb="566" eb="568">
      <t>セイビ</t>
    </rPh>
    <rPh sb="573" eb="575">
      <t>コンゴ</t>
    </rPh>
    <rPh sb="575" eb="578">
      <t>ケイカクテキ</t>
    </rPh>
    <rPh sb="579" eb="580">
      <t>オコナ</t>
    </rPh>
    <rPh sb="581" eb="58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</si>
</sst>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name val="ＭＳ ゴシック"/>
      <family val="3"/>
    </font>
    <font>
      <sz val="10"/>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0.13</c:v>
                </c:pt>
                <c:pt idx="1">
                  <c:v>0.3</c:v>
                </c:pt>
                <c:pt idx="2">
                  <c:v>0.4</c:v>
                </c:pt>
                <c:pt idx="3">
                  <c:v>0.61</c:v>
                </c:pt>
                <c:pt idx="4">
                  <c:v>0.2</c:v>
                </c:pt>
              </c:numCache>
            </c:numRef>
          </c:val>
          <c:extLst>
            <c:ext xmlns:c16="http://schemas.microsoft.com/office/drawing/2014/chart" uri="{C3380CC4-5D6E-409C-BE32-E72D297353CC}">
              <c16:uniqueId val="{00000000-6F0D-44BB-945E-E773CA3C14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0.57999999999999996</c:v>
                </c:pt>
                <c:pt idx="4">
                  <c:v>0.54</c:v>
                </c:pt>
              </c:numCache>
            </c:numRef>
          </c:val>
          <c:smooth val="0"/>
          <c:extLst>
            <c:ext xmlns:c16="http://schemas.microsoft.com/office/drawing/2014/chart" uri="{C3380CC4-5D6E-409C-BE32-E72D297353CC}">
              <c16:uniqueId val="{00000001-6F0D-44BB-945E-E773CA3C14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52.8</c:v>
                </c:pt>
                <c:pt idx="1">
                  <c:v>55.02</c:v>
                </c:pt>
                <c:pt idx="2">
                  <c:v>55.67</c:v>
                </c:pt>
                <c:pt idx="3">
                  <c:v>62.29</c:v>
                </c:pt>
                <c:pt idx="4">
                  <c:v>62.93</c:v>
                </c:pt>
              </c:numCache>
            </c:numRef>
          </c:val>
          <c:extLst>
            <c:ext xmlns:c16="http://schemas.microsoft.com/office/drawing/2014/chart" uri="{C3380CC4-5D6E-409C-BE32-E72D297353CC}">
              <c16:uniqueId val="{00000000-7683-40C0-B520-2F32418C64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59.74</c:v>
                </c:pt>
                <c:pt idx="4">
                  <c:v>59.67</c:v>
                </c:pt>
              </c:numCache>
            </c:numRef>
          </c:val>
          <c:smooth val="0"/>
          <c:extLst>
            <c:ext xmlns:c16="http://schemas.microsoft.com/office/drawing/2014/chart" uri="{C3380CC4-5D6E-409C-BE32-E72D297353CC}">
              <c16:uniqueId val="{00000001-7683-40C0-B520-2F32418C64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89.95</c:v>
                </c:pt>
                <c:pt idx="1">
                  <c:v>87.03</c:v>
                </c:pt>
                <c:pt idx="2">
                  <c:v>85.71</c:v>
                </c:pt>
                <c:pt idx="3">
                  <c:v>82.68</c:v>
                </c:pt>
                <c:pt idx="4">
                  <c:v>80.53</c:v>
                </c:pt>
              </c:numCache>
            </c:numRef>
          </c:val>
          <c:extLst>
            <c:ext xmlns:c16="http://schemas.microsoft.com/office/drawing/2014/chart" uri="{C3380CC4-5D6E-409C-BE32-E72D297353CC}">
              <c16:uniqueId val="{00000000-FEA7-4435-B96B-1646AD1043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84.8</c:v>
                </c:pt>
                <c:pt idx="4">
                  <c:v>84.6</c:v>
                </c:pt>
              </c:numCache>
            </c:numRef>
          </c:val>
          <c:smooth val="0"/>
          <c:extLst>
            <c:ext xmlns:c16="http://schemas.microsoft.com/office/drawing/2014/chart" uri="{C3380CC4-5D6E-409C-BE32-E72D297353CC}">
              <c16:uniqueId val="{00000001-FEA7-4435-B96B-1646AD1043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130.68</c:v>
                </c:pt>
                <c:pt idx="1">
                  <c:v>131.57</c:v>
                </c:pt>
                <c:pt idx="2">
                  <c:v>132.37</c:v>
                </c:pt>
                <c:pt idx="3">
                  <c:v>110.75</c:v>
                </c:pt>
                <c:pt idx="4">
                  <c:v>105.17</c:v>
                </c:pt>
              </c:numCache>
            </c:numRef>
          </c:val>
          <c:extLst>
            <c:ext xmlns:c16="http://schemas.microsoft.com/office/drawing/2014/chart" uri="{C3380CC4-5D6E-409C-BE32-E72D297353CC}">
              <c16:uniqueId val="{00000000-718A-48BA-8CFA-6B23E0CC9D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110.66</c:v>
                </c:pt>
                <c:pt idx="4">
                  <c:v>109.01</c:v>
                </c:pt>
              </c:numCache>
            </c:numRef>
          </c:val>
          <c:smooth val="0"/>
          <c:extLst>
            <c:ext xmlns:c16="http://schemas.microsoft.com/office/drawing/2014/chart" uri="{C3380CC4-5D6E-409C-BE32-E72D297353CC}">
              <c16:uniqueId val="{00000001-718A-48BA-8CFA-6B23E0CC9D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41.28</c:v>
                </c:pt>
                <c:pt idx="1">
                  <c:v>42.98</c:v>
                </c:pt>
                <c:pt idx="2">
                  <c:v>44.61</c:v>
                </c:pt>
                <c:pt idx="3">
                  <c:v>31.7</c:v>
                </c:pt>
                <c:pt idx="4">
                  <c:v>34.380000000000003</c:v>
                </c:pt>
              </c:numCache>
            </c:numRef>
          </c:val>
          <c:extLst>
            <c:ext xmlns:c16="http://schemas.microsoft.com/office/drawing/2014/chart" uri="{C3380CC4-5D6E-409C-BE32-E72D297353CC}">
              <c16:uniqueId val="{00000000-EB6E-4F57-8492-C220C73C54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47.66</c:v>
                </c:pt>
                <c:pt idx="4">
                  <c:v>48.17</c:v>
                </c:pt>
              </c:numCache>
            </c:numRef>
          </c:val>
          <c:smooth val="0"/>
          <c:extLst>
            <c:ext xmlns:c16="http://schemas.microsoft.com/office/drawing/2014/chart" uri="{C3380CC4-5D6E-409C-BE32-E72D297353CC}">
              <c16:uniqueId val="{00000001-EB6E-4F57-8492-C220C73C54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12.48</c:v>
                </c:pt>
                <c:pt idx="1">
                  <c:v>11.96</c:v>
                </c:pt>
                <c:pt idx="2">
                  <c:v>11.64</c:v>
                </c:pt>
                <c:pt idx="3">
                  <c:v>30.11</c:v>
                </c:pt>
                <c:pt idx="4">
                  <c:v>29.82</c:v>
                </c:pt>
              </c:numCache>
            </c:numRef>
          </c:val>
          <c:extLst>
            <c:ext xmlns:c16="http://schemas.microsoft.com/office/drawing/2014/chart" uri="{C3380CC4-5D6E-409C-BE32-E72D297353CC}">
              <c16:uniqueId val="{00000000-EF85-4D0A-9A8F-5D3654D286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15.1</c:v>
                </c:pt>
                <c:pt idx="4">
                  <c:v>17.12</c:v>
                </c:pt>
              </c:numCache>
            </c:numRef>
          </c:val>
          <c:smooth val="0"/>
          <c:extLst>
            <c:ext xmlns:c16="http://schemas.microsoft.com/office/drawing/2014/chart" uri="{C3380CC4-5D6E-409C-BE32-E72D297353CC}">
              <c16:uniqueId val="{00000001-EF85-4D0A-9A8F-5D3654D286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D-430E-B2F2-2D8275D070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1.9300000000000002</c:v>
                </c:pt>
                <c:pt idx="1">
                  <c:v>1.72</c:v>
                </c:pt>
                <c:pt idx="2">
                  <c:v>2.64</c:v>
                </c:pt>
                <c:pt idx="3">
                  <c:v>2.74</c:v>
                </c:pt>
                <c:pt idx="4">
                  <c:v>3.7</c:v>
                </c:pt>
              </c:numCache>
            </c:numRef>
          </c:val>
          <c:smooth val="0"/>
          <c:extLst>
            <c:ext xmlns:c16="http://schemas.microsoft.com/office/drawing/2014/chart" uri="{C3380CC4-5D6E-409C-BE32-E72D297353CC}">
              <c16:uniqueId val="{00000001-27BD-430E-B2F2-2D8275D070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1058.0999999999999</c:v>
                </c:pt>
                <c:pt idx="1">
                  <c:v>1410.02</c:v>
                </c:pt>
                <c:pt idx="2">
                  <c:v>1353.57</c:v>
                </c:pt>
                <c:pt idx="3">
                  <c:v>636.79</c:v>
                </c:pt>
                <c:pt idx="4">
                  <c:v>638.89</c:v>
                </c:pt>
              </c:numCache>
            </c:numRef>
          </c:val>
          <c:extLst>
            <c:ext xmlns:c16="http://schemas.microsoft.com/office/drawing/2014/chart" uri="{C3380CC4-5D6E-409C-BE32-E72D297353CC}">
              <c16:uniqueId val="{00000000-932F-4CCA-A4DC-E9C77FDA69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366.03</c:v>
                </c:pt>
                <c:pt idx="4">
                  <c:v>365.18</c:v>
                </c:pt>
              </c:numCache>
            </c:numRef>
          </c:val>
          <c:smooth val="0"/>
          <c:extLst>
            <c:ext xmlns:c16="http://schemas.microsoft.com/office/drawing/2014/chart" uri="{C3380CC4-5D6E-409C-BE32-E72D297353CC}">
              <c16:uniqueId val="{00000001-932F-4CCA-A4DC-E9C77FDA69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424.31</c:v>
                </c:pt>
                <c:pt idx="1">
                  <c:v>397.78</c:v>
                </c:pt>
                <c:pt idx="2">
                  <c:v>374.14</c:v>
                </c:pt>
                <c:pt idx="3">
                  <c:v>592.48</c:v>
                </c:pt>
                <c:pt idx="4">
                  <c:v>559.62</c:v>
                </c:pt>
              </c:numCache>
            </c:numRef>
          </c:val>
          <c:extLst>
            <c:ext xmlns:c16="http://schemas.microsoft.com/office/drawing/2014/chart" uri="{C3380CC4-5D6E-409C-BE32-E72D297353CC}">
              <c16:uniqueId val="{00000000-3CF6-4C10-877B-0C5F517F75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370.12</c:v>
                </c:pt>
                <c:pt idx="4">
                  <c:v>371.65</c:v>
                </c:pt>
              </c:numCache>
            </c:numRef>
          </c:val>
          <c:smooth val="0"/>
          <c:extLst>
            <c:ext xmlns:c16="http://schemas.microsoft.com/office/drawing/2014/chart" uri="{C3380CC4-5D6E-409C-BE32-E72D297353CC}">
              <c16:uniqueId val="{00000001-3CF6-4C10-877B-0C5F517F75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133.91</c:v>
                </c:pt>
                <c:pt idx="1">
                  <c:v>136.44999999999999</c:v>
                </c:pt>
                <c:pt idx="2">
                  <c:v>138.05000000000001</c:v>
                </c:pt>
                <c:pt idx="3">
                  <c:v>106.21</c:v>
                </c:pt>
                <c:pt idx="4">
                  <c:v>98.29</c:v>
                </c:pt>
              </c:numCache>
            </c:numRef>
          </c:val>
          <c:extLst>
            <c:ext xmlns:c16="http://schemas.microsoft.com/office/drawing/2014/chart" uri="{C3380CC4-5D6E-409C-BE32-E72D297353CC}">
              <c16:uniqueId val="{00000000-4338-47BB-97C8-47CE9AA048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100.42</c:v>
                </c:pt>
                <c:pt idx="4">
                  <c:v>98.77</c:v>
                </c:pt>
              </c:numCache>
            </c:numRef>
          </c:val>
          <c:smooth val="0"/>
          <c:extLst>
            <c:ext xmlns:c16="http://schemas.microsoft.com/office/drawing/2014/chart" uri="{C3380CC4-5D6E-409C-BE32-E72D297353CC}">
              <c16:uniqueId val="{00000001-4338-47BB-97C8-47CE9AA048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127.87</c:v>
                </c:pt>
                <c:pt idx="1">
                  <c:v>125.46</c:v>
                </c:pt>
                <c:pt idx="2">
                  <c:v>124</c:v>
                </c:pt>
                <c:pt idx="3">
                  <c:v>172.31</c:v>
                </c:pt>
                <c:pt idx="4">
                  <c:v>186.28</c:v>
                </c:pt>
              </c:numCache>
            </c:numRef>
          </c:val>
          <c:extLst>
            <c:ext xmlns:c16="http://schemas.microsoft.com/office/drawing/2014/chart" uri="{C3380CC4-5D6E-409C-BE32-E72D297353CC}">
              <c16:uniqueId val="{00000000-0A0D-42A4-95DA-3AB5288A5B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171.67</c:v>
                </c:pt>
                <c:pt idx="4">
                  <c:v>173.67</c:v>
                </c:pt>
              </c:numCache>
            </c:numRef>
          </c:val>
          <c:smooth val="0"/>
          <c:extLst>
            <c:ext xmlns:c16="http://schemas.microsoft.com/office/drawing/2014/chart" uri="{C3380CC4-5D6E-409C-BE32-E72D297353CC}">
              <c16:uniqueId val="{00000001-0A0D-42A4-95DA-3AB5288A5B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6" workbookViewId="0">
      <selection activeCell="CO28" sqref="CO28"/>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南丹市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5</v>
      </c>
      <c r="C7" s="48"/>
      <c r="D7" s="48"/>
      <c r="E7" s="48"/>
      <c r="F7" s="48"/>
      <c r="G7" s="48"/>
      <c r="H7" s="48"/>
      <c r="I7" s="47" t="s">
        <v>11</v>
      </c>
      <c r="J7" s="48"/>
      <c r="K7" s="48"/>
      <c r="L7" s="48"/>
      <c r="M7" s="48"/>
      <c r="N7" s="48"/>
      <c r="O7" s="49"/>
      <c r="P7" s="50" t="s">
        <v>4</v>
      </c>
      <c r="Q7" s="50"/>
      <c r="R7" s="50"/>
      <c r="S7" s="50"/>
      <c r="T7" s="50"/>
      <c r="U7" s="50"/>
      <c r="V7" s="50"/>
      <c r="W7" s="50" t="s">
        <v>12</v>
      </c>
      <c r="X7" s="50"/>
      <c r="Y7" s="50"/>
      <c r="Z7" s="50"/>
      <c r="AA7" s="50"/>
      <c r="AB7" s="50"/>
      <c r="AC7" s="50"/>
      <c r="AD7" s="50" t="s">
        <v>3</v>
      </c>
      <c r="AE7" s="50"/>
      <c r="AF7" s="50"/>
      <c r="AG7" s="50"/>
      <c r="AH7" s="50"/>
      <c r="AI7" s="50"/>
      <c r="AJ7" s="50"/>
      <c r="AK7" s="7"/>
      <c r="AL7" s="50" t="s">
        <v>15</v>
      </c>
      <c r="AM7" s="50"/>
      <c r="AN7" s="50"/>
      <c r="AO7" s="50"/>
      <c r="AP7" s="50"/>
      <c r="AQ7" s="50"/>
      <c r="AR7" s="50"/>
      <c r="AS7" s="50"/>
      <c r="AT7" s="47" t="s">
        <v>7</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31511</v>
      </c>
      <c r="AM8" s="55"/>
      <c r="AN8" s="55"/>
      <c r="AO8" s="55"/>
      <c r="AP8" s="55"/>
      <c r="AQ8" s="55"/>
      <c r="AR8" s="55"/>
      <c r="AS8" s="55"/>
      <c r="AT8" s="56">
        <f>データ!$S$6</f>
        <v>616.4</v>
      </c>
      <c r="AU8" s="57"/>
      <c r="AV8" s="57"/>
      <c r="AW8" s="57"/>
      <c r="AX8" s="57"/>
      <c r="AY8" s="57"/>
      <c r="AZ8" s="57"/>
      <c r="BA8" s="57"/>
      <c r="BB8" s="58">
        <f>データ!$T$6</f>
        <v>51.12</v>
      </c>
      <c r="BC8" s="58"/>
      <c r="BD8" s="58"/>
      <c r="BE8" s="58"/>
      <c r="BF8" s="58"/>
      <c r="BG8" s="58"/>
      <c r="BH8" s="58"/>
      <c r="BI8" s="58"/>
      <c r="BJ8" s="3"/>
      <c r="BK8" s="3"/>
      <c r="BL8" s="59" t="s">
        <v>10</v>
      </c>
      <c r="BM8" s="60"/>
      <c r="BN8" s="18" t="s">
        <v>19</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23</v>
      </c>
      <c r="J9" s="48"/>
      <c r="K9" s="48"/>
      <c r="L9" s="48"/>
      <c r="M9" s="48"/>
      <c r="N9" s="48"/>
      <c r="O9" s="49"/>
      <c r="P9" s="50" t="s">
        <v>25</v>
      </c>
      <c r="Q9" s="50"/>
      <c r="R9" s="50"/>
      <c r="S9" s="50"/>
      <c r="T9" s="50"/>
      <c r="U9" s="50"/>
      <c r="V9" s="50"/>
      <c r="W9" s="50" t="s">
        <v>20</v>
      </c>
      <c r="X9" s="50"/>
      <c r="Y9" s="50"/>
      <c r="Z9" s="50"/>
      <c r="AA9" s="50"/>
      <c r="AB9" s="50"/>
      <c r="AC9" s="50"/>
      <c r="AD9" s="2"/>
      <c r="AE9" s="2"/>
      <c r="AF9" s="2"/>
      <c r="AG9" s="2"/>
      <c r="AH9" s="7"/>
      <c r="AI9" s="7"/>
      <c r="AJ9" s="7"/>
      <c r="AK9" s="7"/>
      <c r="AL9" s="50" t="s">
        <v>26</v>
      </c>
      <c r="AM9" s="50"/>
      <c r="AN9" s="50"/>
      <c r="AO9" s="50"/>
      <c r="AP9" s="50"/>
      <c r="AQ9" s="50"/>
      <c r="AR9" s="50"/>
      <c r="AS9" s="50"/>
      <c r="AT9" s="47" t="s">
        <v>31</v>
      </c>
      <c r="AU9" s="48"/>
      <c r="AV9" s="48"/>
      <c r="AW9" s="48"/>
      <c r="AX9" s="48"/>
      <c r="AY9" s="48"/>
      <c r="AZ9" s="48"/>
      <c r="BA9" s="48"/>
      <c r="BB9" s="50" t="s">
        <v>14</v>
      </c>
      <c r="BC9" s="50"/>
      <c r="BD9" s="50"/>
      <c r="BE9" s="50"/>
      <c r="BF9" s="50"/>
      <c r="BG9" s="50"/>
      <c r="BH9" s="50"/>
      <c r="BI9" s="50"/>
      <c r="BJ9" s="3"/>
      <c r="BK9" s="3"/>
      <c r="BL9" s="61" t="s">
        <v>32</v>
      </c>
      <c r="BM9" s="62"/>
      <c r="BN9" s="19" t="s">
        <v>34</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70.25</v>
      </c>
      <c r="J10" s="57"/>
      <c r="K10" s="57"/>
      <c r="L10" s="57"/>
      <c r="M10" s="57"/>
      <c r="N10" s="57"/>
      <c r="O10" s="63"/>
      <c r="P10" s="58">
        <f>データ!$P$6</f>
        <v>99.87</v>
      </c>
      <c r="Q10" s="58"/>
      <c r="R10" s="58"/>
      <c r="S10" s="58"/>
      <c r="T10" s="58"/>
      <c r="U10" s="58"/>
      <c r="V10" s="58"/>
      <c r="W10" s="55">
        <f>データ!$Q$6</f>
        <v>3240</v>
      </c>
      <c r="X10" s="55"/>
      <c r="Y10" s="55"/>
      <c r="Z10" s="55"/>
      <c r="AA10" s="55"/>
      <c r="AB10" s="55"/>
      <c r="AC10" s="55"/>
      <c r="AD10" s="2"/>
      <c r="AE10" s="2"/>
      <c r="AF10" s="2"/>
      <c r="AG10" s="2"/>
      <c r="AH10" s="7"/>
      <c r="AI10" s="7"/>
      <c r="AJ10" s="7"/>
      <c r="AK10" s="7"/>
      <c r="AL10" s="55">
        <f>データ!$U$6</f>
        <v>31263</v>
      </c>
      <c r="AM10" s="55"/>
      <c r="AN10" s="55"/>
      <c r="AO10" s="55"/>
      <c r="AP10" s="55"/>
      <c r="AQ10" s="55"/>
      <c r="AR10" s="55"/>
      <c r="AS10" s="55"/>
      <c r="AT10" s="56">
        <f>データ!$V$6</f>
        <v>74.88</v>
      </c>
      <c r="AU10" s="57"/>
      <c r="AV10" s="57"/>
      <c r="AW10" s="57"/>
      <c r="AX10" s="57"/>
      <c r="AY10" s="57"/>
      <c r="AZ10" s="57"/>
      <c r="BA10" s="57"/>
      <c r="BB10" s="58">
        <f>データ!$W$6</f>
        <v>417.51</v>
      </c>
      <c r="BC10" s="58"/>
      <c r="BD10" s="58"/>
      <c r="BE10" s="58"/>
      <c r="BF10" s="58"/>
      <c r="BG10" s="58"/>
      <c r="BH10" s="58"/>
      <c r="BI10" s="58"/>
      <c r="BJ10" s="2"/>
      <c r="BK10" s="2"/>
      <c r="BL10" s="64" t="s">
        <v>36</v>
      </c>
      <c r="BM10" s="65"/>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38</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40</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41</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43</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29</v>
      </c>
      <c r="BM47" s="85"/>
      <c r="BN47" s="85"/>
      <c r="BO47" s="85"/>
      <c r="BP47" s="85"/>
      <c r="BQ47" s="85"/>
      <c r="BR47" s="85"/>
      <c r="BS47" s="85"/>
      <c r="BT47" s="85"/>
      <c r="BU47" s="85"/>
      <c r="BV47" s="85"/>
      <c r="BW47" s="85"/>
      <c r="BX47" s="85"/>
      <c r="BY47" s="85"/>
      <c r="BZ47" s="8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4"/>
      <c r="BM48" s="85"/>
      <c r="BN48" s="85"/>
      <c r="BO48" s="85"/>
      <c r="BP48" s="85"/>
      <c r="BQ48" s="85"/>
      <c r="BR48" s="85"/>
      <c r="BS48" s="85"/>
      <c r="BT48" s="85"/>
      <c r="BU48" s="85"/>
      <c r="BV48" s="85"/>
      <c r="BW48" s="85"/>
      <c r="BX48" s="85"/>
      <c r="BY48" s="85"/>
      <c r="BZ48" s="8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4"/>
      <c r="BM49" s="85"/>
      <c r="BN49" s="85"/>
      <c r="BO49" s="85"/>
      <c r="BP49" s="85"/>
      <c r="BQ49" s="85"/>
      <c r="BR49" s="85"/>
      <c r="BS49" s="85"/>
      <c r="BT49" s="85"/>
      <c r="BU49" s="85"/>
      <c r="BV49" s="85"/>
      <c r="BW49" s="85"/>
      <c r="BX49" s="85"/>
      <c r="BY49" s="85"/>
      <c r="BZ49" s="8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4"/>
      <c r="BM50" s="85"/>
      <c r="BN50" s="85"/>
      <c r="BO50" s="85"/>
      <c r="BP50" s="85"/>
      <c r="BQ50" s="85"/>
      <c r="BR50" s="85"/>
      <c r="BS50" s="85"/>
      <c r="BT50" s="85"/>
      <c r="BU50" s="85"/>
      <c r="BV50" s="85"/>
      <c r="BW50" s="85"/>
      <c r="BX50" s="85"/>
      <c r="BY50" s="85"/>
      <c r="BZ50" s="8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4"/>
      <c r="BM51" s="85"/>
      <c r="BN51" s="85"/>
      <c r="BO51" s="85"/>
      <c r="BP51" s="85"/>
      <c r="BQ51" s="85"/>
      <c r="BR51" s="85"/>
      <c r="BS51" s="85"/>
      <c r="BT51" s="85"/>
      <c r="BU51" s="85"/>
      <c r="BV51" s="85"/>
      <c r="BW51" s="85"/>
      <c r="BX51" s="85"/>
      <c r="BY51" s="85"/>
      <c r="BZ51" s="8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4"/>
      <c r="BM52" s="85"/>
      <c r="BN52" s="85"/>
      <c r="BO52" s="85"/>
      <c r="BP52" s="85"/>
      <c r="BQ52" s="85"/>
      <c r="BR52" s="85"/>
      <c r="BS52" s="85"/>
      <c r="BT52" s="85"/>
      <c r="BU52" s="85"/>
      <c r="BV52" s="85"/>
      <c r="BW52" s="85"/>
      <c r="BX52" s="85"/>
      <c r="BY52" s="85"/>
      <c r="BZ52" s="8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4"/>
      <c r="BM53" s="85"/>
      <c r="BN53" s="85"/>
      <c r="BO53" s="85"/>
      <c r="BP53" s="85"/>
      <c r="BQ53" s="85"/>
      <c r="BR53" s="85"/>
      <c r="BS53" s="85"/>
      <c r="BT53" s="85"/>
      <c r="BU53" s="85"/>
      <c r="BV53" s="85"/>
      <c r="BW53" s="85"/>
      <c r="BX53" s="85"/>
      <c r="BY53" s="85"/>
      <c r="BZ53" s="8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4"/>
      <c r="BM54" s="85"/>
      <c r="BN54" s="85"/>
      <c r="BO54" s="85"/>
      <c r="BP54" s="85"/>
      <c r="BQ54" s="85"/>
      <c r="BR54" s="85"/>
      <c r="BS54" s="85"/>
      <c r="BT54" s="85"/>
      <c r="BU54" s="85"/>
      <c r="BV54" s="85"/>
      <c r="BW54" s="85"/>
      <c r="BX54" s="85"/>
      <c r="BY54" s="85"/>
      <c r="BZ54" s="8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4"/>
      <c r="BM55" s="85"/>
      <c r="BN55" s="85"/>
      <c r="BO55" s="85"/>
      <c r="BP55" s="85"/>
      <c r="BQ55" s="85"/>
      <c r="BR55" s="85"/>
      <c r="BS55" s="85"/>
      <c r="BT55" s="85"/>
      <c r="BU55" s="85"/>
      <c r="BV55" s="85"/>
      <c r="BW55" s="85"/>
      <c r="BX55" s="85"/>
      <c r="BY55" s="85"/>
      <c r="BZ55" s="86"/>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4"/>
      <c r="BM56" s="85"/>
      <c r="BN56" s="85"/>
      <c r="BO56" s="85"/>
      <c r="BP56" s="85"/>
      <c r="BQ56" s="85"/>
      <c r="BR56" s="85"/>
      <c r="BS56" s="85"/>
      <c r="BT56" s="85"/>
      <c r="BU56" s="85"/>
      <c r="BV56" s="85"/>
      <c r="BW56" s="85"/>
      <c r="BX56" s="85"/>
      <c r="BY56" s="85"/>
      <c r="BZ56" s="86"/>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4"/>
      <c r="BM57" s="85"/>
      <c r="BN57" s="85"/>
      <c r="BO57" s="85"/>
      <c r="BP57" s="85"/>
      <c r="BQ57" s="85"/>
      <c r="BR57" s="85"/>
      <c r="BS57" s="85"/>
      <c r="BT57" s="85"/>
      <c r="BU57" s="85"/>
      <c r="BV57" s="85"/>
      <c r="BW57" s="85"/>
      <c r="BX57" s="85"/>
      <c r="BY57" s="85"/>
      <c r="BZ57" s="86"/>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4"/>
      <c r="BM58" s="85"/>
      <c r="BN58" s="85"/>
      <c r="BO58" s="85"/>
      <c r="BP58" s="85"/>
      <c r="BQ58" s="85"/>
      <c r="BR58" s="85"/>
      <c r="BS58" s="85"/>
      <c r="BT58" s="85"/>
      <c r="BU58" s="85"/>
      <c r="BV58" s="85"/>
      <c r="BW58" s="85"/>
      <c r="BX58" s="85"/>
      <c r="BY58" s="85"/>
      <c r="BZ58" s="8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4"/>
      <c r="BM59" s="85"/>
      <c r="BN59" s="85"/>
      <c r="BO59" s="85"/>
      <c r="BP59" s="85"/>
      <c r="BQ59" s="85"/>
      <c r="BR59" s="85"/>
      <c r="BS59" s="85"/>
      <c r="BT59" s="85"/>
      <c r="BU59" s="85"/>
      <c r="BV59" s="85"/>
      <c r="BW59" s="85"/>
      <c r="BX59" s="85"/>
      <c r="BY59" s="85"/>
      <c r="BZ59" s="86"/>
    </row>
    <row r="60" spans="1:78" ht="13.5" customHeight="1" x14ac:dyDescent="0.15">
      <c r="A60" s="2"/>
      <c r="B60" s="72" t="s">
        <v>6</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5"/>
      <c r="BN60" s="85"/>
      <c r="BO60" s="85"/>
      <c r="BP60" s="85"/>
      <c r="BQ60" s="85"/>
      <c r="BR60" s="85"/>
      <c r="BS60" s="85"/>
      <c r="BT60" s="85"/>
      <c r="BU60" s="85"/>
      <c r="BV60" s="85"/>
      <c r="BW60" s="85"/>
      <c r="BX60" s="85"/>
      <c r="BY60" s="85"/>
      <c r="BZ60" s="86"/>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5"/>
      <c r="BN61" s="85"/>
      <c r="BO61" s="85"/>
      <c r="BP61" s="85"/>
      <c r="BQ61" s="85"/>
      <c r="BR61" s="85"/>
      <c r="BS61" s="85"/>
      <c r="BT61" s="85"/>
      <c r="BU61" s="85"/>
      <c r="BV61" s="85"/>
      <c r="BW61" s="85"/>
      <c r="BX61" s="85"/>
      <c r="BY61" s="85"/>
      <c r="BZ61" s="8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4"/>
      <c r="BM62" s="85"/>
      <c r="BN62" s="85"/>
      <c r="BO62" s="85"/>
      <c r="BP62" s="85"/>
      <c r="BQ62" s="85"/>
      <c r="BR62" s="85"/>
      <c r="BS62" s="85"/>
      <c r="BT62" s="85"/>
      <c r="BU62" s="85"/>
      <c r="BV62" s="85"/>
      <c r="BW62" s="85"/>
      <c r="BX62" s="85"/>
      <c r="BY62" s="85"/>
      <c r="BZ62" s="8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4"/>
      <c r="BM63" s="85"/>
      <c r="BN63" s="85"/>
      <c r="BO63" s="85"/>
      <c r="BP63" s="85"/>
      <c r="BQ63" s="85"/>
      <c r="BR63" s="85"/>
      <c r="BS63" s="85"/>
      <c r="BT63" s="85"/>
      <c r="BU63" s="85"/>
      <c r="BV63" s="85"/>
      <c r="BW63" s="85"/>
      <c r="BX63" s="85"/>
      <c r="BY63" s="85"/>
      <c r="BZ63" s="8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9</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4" t="s">
        <v>110</v>
      </c>
      <c r="BM66" s="85"/>
      <c r="BN66" s="85"/>
      <c r="BO66" s="85"/>
      <c r="BP66" s="85"/>
      <c r="BQ66" s="85"/>
      <c r="BR66" s="85"/>
      <c r="BS66" s="85"/>
      <c r="BT66" s="85"/>
      <c r="BU66" s="85"/>
      <c r="BV66" s="85"/>
      <c r="BW66" s="85"/>
      <c r="BX66" s="85"/>
      <c r="BY66" s="85"/>
      <c r="BZ66" s="8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4"/>
      <c r="BM67" s="85"/>
      <c r="BN67" s="85"/>
      <c r="BO67" s="85"/>
      <c r="BP67" s="85"/>
      <c r="BQ67" s="85"/>
      <c r="BR67" s="85"/>
      <c r="BS67" s="85"/>
      <c r="BT67" s="85"/>
      <c r="BU67" s="85"/>
      <c r="BV67" s="85"/>
      <c r="BW67" s="85"/>
      <c r="BX67" s="85"/>
      <c r="BY67" s="85"/>
      <c r="BZ67" s="8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4"/>
      <c r="BM68" s="85"/>
      <c r="BN68" s="85"/>
      <c r="BO68" s="85"/>
      <c r="BP68" s="85"/>
      <c r="BQ68" s="85"/>
      <c r="BR68" s="85"/>
      <c r="BS68" s="85"/>
      <c r="BT68" s="85"/>
      <c r="BU68" s="85"/>
      <c r="BV68" s="85"/>
      <c r="BW68" s="85"/>
      <c r="BX68" s="85"/>
      <c r="BY68" s="85"/>
      <c r="BZ68" s="8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4"/>
      <c r="BM69" s="85"/>
      <c r="BN69" s="85"/>
      <c r="BO69" s="85"/>
      <c r="BP69" s="85"/>
      <c r="BQ69" s="85"/>
      <c r="BR69" s="85"/>
      <c r="BS69" s="85"/>
      <c r="BT69" s="85"/>
      <c r="BU69" s="85"/>
      <c r="BV69" s="85"/>
      <c r="BW69" s="85"/>
      <c r="BX69" s="85"/>
      <c r="BY69" s="85"/>
      <c r="BZ69" s="8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4"/>
      <c r="BM70" s="85"/>
      <c r="BN70" s="85"/>
      <c r="BO70" s="85"/>
      <c r="BP70" s="85"/>
      <c r="BQ70" s="85"/>
      <c r="BR70" s="85"/>
      <c r="BS70" s="85"/>
      <c r="BT70" s="85"/>
      <c r="BU70" s="85"/>
      <c r="BV70" s="85"/>
      <c r="BW70" s="85"/>
      <c r="BX70" s="85"/>
      <c r="BY70" s="85"/>
      <c r="BZ70" s="8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4"/>
      <c r="BM71" s="85"/>
      <c r="BN71" s="85"/>
      <c r="BO71" s="85"/>
      <c r="BP71" s="85"/>
      <c r="BQ71" s="85"/>
      <c r="BR71" s="85"/>
      <c r="BS71" s="85"/>
      <c r="BT71" s="85"/>
      <c r="BU71" s="85"/>
      <c r="BV71" s="85"/>
      <c r="BW71" s="85"/>
      <c r="BX71" s="85"/>
      <c r="BY71" s="85"/>
      <c r="BZ71" s="8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4"/>
      <c r="BM72" s="85"/>
      <c r="BN72" s="85"/>
      <c r="BO72" s="85"/>
      <c r="BP72" s="85"/>
      <c r="BQ72" s="85"/>
      <c r="BR72" s="85"/>
      <c r="BS72" s="85"/>
      <c r="BT72" s="85"/>
      <c r="BU72" s="85"/>
      <c r="BV72" s="85"/>
      <c r="BW72" s="85"/>
      <c r="BX72" s="85"/>
      <c r="BY72" s="85"/>
      <c r="BZ72" s="8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4"/>
      <c r="BM73" s="85"/>
      <c r="BN73" s="85"/>
      <c r="BO73" s="85"/>
      <c r="BP73" s="85"/>
      <c r="BQ73" s="85"/>
      <c r="BR73" s="85"/>
      <c r="BS73" s="85"/>
      <c r="BT73" s="85"/>
      <c r="BU73" s="85"/>
      <c r="BV73" s="85"/>
      <c r="BW73" s="85"/>
      <c r="BX73" s="85"/>
      <c r="BY73" s="85"/>
      <c r="BZ73" s="8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4"/>
      <c r="BM74" s="85"/>
      <c r="BN74" s="85"/>
      <c r="BO74" s="85"/>
      <c r="BP74" s="85"/>
      <c r="BQ74" s="85"/>
      <c r="BR74" s="85"/>
      <c r="BS74" s="85"/>
      <c r="BT74" s="85"/>
      <c r="BU74" s="85"/>
      <c r="BV74" s="85"/>
      <c r="BW74" s="85"/>
      <c r="BX74" s="85"/>
      <c r="BY74" s="85"/>
      <c r="BZ74" s="8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4"/>
      <c r="BM75" s="85"/>
      <c r="BN75" s="85"/>
      <c r="BO75" s="85"/>
      <c r="BP75" s="85"/>
      <c r="BQ75" s="85"/>
      <c r="BR75" s="85"/>
      <c r="BS75" s="85"/>
      <c r="BT75" s="85"/>
      <c r="BU75" s="85"/>
      <c r="BV75" s="85"/>
      <c r="BW75" s="85"/>
      <c r="BX75" s="85"/>
      <c r="BY75" s="85"/>
      <c r="BZ75" s="8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4"/>
      <c r="BM76" s="85"/>
      <c r="BN76" s="85"/>
      <c r="BO76" s="85"/>
      <c r="BP76" s="85"/>
      <c r="BQ76" s="85"/>
      <c r="BR76" s="85"/>
      <c r="BS76" s="85"/>
      <c r="BT76" s="85"/>
      <c r="BU76" s="85"/>
      <c r="BV76" s="85"/>
      <c r="BW76" s="85"/>
      <c r="BX76" s="85"/>
      <c r="BY76" s="85"/>
      <c r="BZ76" s="8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4"/>
      <c r="BM77" s="85"/>
      <c r="BN77" s="85"/>
      <c r="BO77" s="85"/>
      <c r="BP77" s="85"/>
      <c r="BQ77" s="85"/>
      <c r="BR77" s="85"/>
      <c r="BS77" s="85"/>
      <c r="BT77" s="85"/>
      <c r="BU77" s="85"/>
      <c r="BV77" s="85"/>
      <c r="BW77" s="85"/>
      <c r="BX77" s="85"/>
      <c r="BY77" s="85"/>
      <c r="BZ77" s="8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4"/>
      <c r="BM78" s="85"/>
      <c r="BN78" s="85"/>
      <c r="BO78" s="85"/>
      <c r="BP78" s="85"/>
      <c r="BQ78" s="85"/>
      <c r="BR78" s="85"/>
      <c r="BS78" s="85"/>
      <c r="BT78" s="85"/>
      <c r="BU78" s="85"/>
      <c r="BV78" s="85"/>
      <c r="BW78" s="85"/>
      <c r="BX78" s="85"/>
      <c r="BY78" s="85"/>
      <c r="BZ78" s="86"/>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4"/>
      <c r="BM79" s="85"/>
      <c r="BN79" s="85"/>
      <c r="BO79" s="85"/>
      <c r="BP79" s="85"/>
      <c r="BQ79" s="85"/>
      <c r="BR79" s="85"/>
      <c r="BS79" s="85"/>
      <c r="BT79" s="85"/>
      <c r="BU79" s="85"/>
      <c r="BV79" s="85"/>
      <c r="BW79" s="85"/>
      <c r="BX79" s="85"/>
      <c r="BY79" s="85"/>
      <c r="BZ79" s="86"/>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4"/>
      <c r="BM81" s="85"/>
      <c r="BN81" s="85"/>
      <c r="BO81" s="85"/>
      <c r="BP81" s="85"/>
      <c r="BQ81" s="85"/>
      <c r="BR81" s="85"/>
      <c r="BS81" s="85"/>
      <c r="BT81" s="85"/>
      <c r="BU81" s="85"/>
      <c r="BV81" s="85"/>
      <c r="BW81" s="85"/>
      <c r="BX81" s="85"/>
      <c r="BY81" s="85"/>
      <c r="BZ81" s="8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6" t="s">
        <v>44</v>
      </c>
      <c r="C84" s="6"/>
      <c r="D84" s="6"/>
      <c r="E84" s="6" t="s">
        <v>46</v>
      </c>
      <c r="F84" s="6" t="s">
        <v>48</v>
      </c>
      <c r="G84" s="6" t="s">
        <v>49</v>
      </c>
      <c r="H84" s="6" t="s">
        <v>42</v>
      </c>
      <c r="I84" s="6" t="s">
        <v>8</v>
      </c>
      <c r="J84" s="6" t="s">
        <v>28</v>
      </c>
      <c r="K84" s="6" t="s">
        <v>50</v>
      </c>
      <c r="L84" s="6" t="s">
        <v>52</v>
      </c>
      <c r="M84" s="6" t="s">
        <v>33</v>
      </c>
      <c r="N84" s="6" t="s">
        <v>54</v>
      </c>
      <c r="O84" s="6" t="s">
        <v>56</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tQWvIEIWK/Uj2uzFyI8b/KUhDLSGKZZYsZtXM1IHDVg15KV46ocOw/TAUO7Wadyih89/h3PqhHlbCHZRjRu+3Q==" saltValue="UeMuxpSyeafSSDJfAKA4+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51</v>
      </c>
      <c r="C3" s="31" t="s">
        <v>59</v>
      </c>
      <c r="D3" s="31" t="s">
        <v>60</v>
      </c>
      <c r="E3" s="31" t="s">
        <v>2</v>
      </c>
      <c r="F3" s="31" t="s">
        <v>1</v>
      </c>
      <c r="G3" s="31" t="s">
        <v>24</v>
      </c>
      <c r="H3" s="92" t="s">
        <v>30</v>
      </c>
      <c r="I3" s="93"/>
      <c r="J3" s="93"/>
      <c r="K3" s="93"/>
      <c r="L3" s="93"/>
      <c r="M3" s="93"/>
      <c r="N3" s="93"/>
      <c r="O3" s="93"/>
      <c r="P3" s="93"/>
      <c r="Q3" s="93"/>
      <c r="R3" s="93"/>
      <c r="S3" s="93"/>
      <c r="T3" s="93"/>
      <c r="U3" s="93"/>
      <c r="V3" s="93"/>
      <c r="W3" s="94"/>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61</v>
      </c>
      <c r="B4" s="32"/>
      <c r="C4" s="32"/>
      <c r="D4" s="32"/>
      <c r="E4" s="32"/>
      <c r="F4" s="32"/>
      <c r="G4" s="32"/>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45</v>
      </c>
      <c r="AJ4" s="91"/>
      <c r="AK4" s="91"/>
      <c r="AL4" s="91"/>
      <c r="AM4" s="91"/>
      <c r="AN4" s="91"/>
      <c r="AO4" s="91"/>
      <c r="AP4" s="91"/>
      <c r="AQ4" s="91"/>
      <c r="AR4" s="91"/>
      <c r="AS4" s="91"/>
      <c r="AT4" s="91" t="s">
        <v>39</v>
      </c>
      <c r="AU4" s="91"/>
      <c r="AV4" s="91"/>
      <c r="AW4" s="91"/>
      <c r="AX4" s="91"/>
      <c r="AY4" s="91"/>
      <c r="AZ4" s="91"/>
      <c r="BA4" s="91"/>
      <c r="BB4" s="91"/>
      <c r="BC4" s="91"/>
      <c r="BD4" s="91"/>
      <c r="BE4" s="91" t="s">
        <v>63</v>
      </c>
      <c r="BF4" s="91"/>
      <c r="BG4" s="91"/>
      <c r="BH4" s="91"/>
      <c r="BI4" s="91"/>
      <c r="BJ4" s="91"/>
      <c r="BK4" s="91"/>
      <c r="BL4" s="91"/>
      <c r="BM4" s="91"/>
      <c r="BN4" s="91"/>
      <c r="BO4" s="91"/>
      <c r="BP4" s="91" t="s">
        <v>35</v>
      </c>
      <c r="BQ4" s="91"/>
      <c r="BR4" s="91"/>
      <c r="BS4" s="91"/>
      <c r="BT4" s="91"/>
      <c r="BU4" s="91"/>
      <c r="BV4" s="91"/>
      <c r="BW4" s="91"/>
      <c r="BX4" s="91"/>
      <c r="BY4" s="91"/>
      <c r="BZ4" s="91"/>
      <c r="CA4" s="91" t="s">
        <v>64</v>
      </c>
      <c r="CB4" s="91"/>
      <c r="CC4" s="91"/>
      <c r="CD4" s="91"/>
      <c r="CE4" s="91"/>
      <c r="CF4" s="91"/>
      <c r="CG4" s="91"/>
      <c r="CH4" s="91"/>
      <c r="CI4" s="91"/>
      <c r="CJ4" s="91"/>
      <c r="CK4" s="91"/>
      <c r="CL4" s="91" t="s">
        <v>66</v>
      </c>
      <c r="CM4" s="91"/>
      <c r="CN4" s="91"/>
      <c r="CO4" s="91"/>
      <c r="CP4" s="91"/>
      <c r="CQ4" s="91"/>
      <c r="CR4" s="91"/>
      <c r="CS4" s="91"/>
      <c r="CT4" s="91"/>
      <c r="CU4" s="91"/>
      <c r="CV4" s="91"/>
      <c r="CW4" s="91" t="s">
        <v>67</v>
      </c>
      <c r="CX4" s="91"/>
      <c r="CY4" s="91"/>
      <c r="CZ4" s="91"/>
      <c r="DA4" s="91"/>
      <c r="DB4" s="91"/>
      <c r="DC4" s="91"/>
      <c r="DD4" s="91"/>
      <c r="DE4" s="91"/>
      <c r="DF4" s="91"/>
      <c r="DG4" s="91"/>
      <c r="DH4" s="91" t="s">
        <v>68</v>
      </c>
      <c r="DI4" s="91"/>
      <c r="DJ4" s="91"/>
      <c r="DK4" s="91"/>
      <c r="DL4" s="91"/>
      <c r="DM4" s="91"/>
      <c r="DN4" s="91"/>
      <c r="DO4" s="91"/>
      <c r="DP4" s="91"/>
      <c r="DQ4" s="91"/>
      <c r="DR4" s="91"/>
      <c r="DS4" s="91" t="s">
        <v>62</v>
      </c>
      <c r="DT4" s="91"/>
      <c r="DU4" s="91"/>
      <c r="DV4" s="91"/>
      <c r="DW4" s="91"/>
      <c r="DX4" s="91"/>
      <c r="DY4" s="91"/>
      <c r="DZ4" s="91"/>
      <c r="EA4" s="91"/>
      <c r="EB4" s="91"/>
      <c r="EC4" s="91"/>
      <c r="ED4" s="91" t="s">
        <v>69</v>
      </c>
      <c r="EE4" s="91"/>
      <c r="EF4" s="91"/>
      <c r="EG4" s="91"/>
      <c r="EH4" s="91"/>
      <c r="EI4" s="91"/>
      <c r="EJ4" s="91"/>
      <c r="EK4" s="91"/>
      <c r="EL4" s="91"/>
      <c r="EM4" s="91"/>
      <c r="EN4" s="91"/>
    </row>
    <row r="5" spans="1:144" x14ac:dyDescent="0.15">
      <c r="A5" s="29" t="s">
        <v>27</v>
      </c>
      <c r="B5" s="33"/>
      <c r="C5" s="33"/>
      <c r="D5" s="33"/>
      <c r="E5" s="33"/>
      <c r="F5" s="33"/>
      <c r="G5" s="33"/>
      <c r="H5" s="39" t="s">
        <v>58</v>
      </c>
      <c r="I5" s="39" t="s">
        <v>70</v>
      </c>
      <c r="J5" s="39" t="s">
        <v>71</v>
      </c>
      <c r="K5" s="39" t="s">
        <v>72</v>
      </c>
      <c r="L5" s="39" t="s">
        <v>73</v>
      </c>
      <c r="M5" s="39" t="s">
        <v>3</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89</v>
      </c>
      <c r="AD5" s="39" t="s">
        <v>90</v>
      </c>
      <c r="AE5" s="39" t="s">
        <v>91</v>
      </c>
      <c r="AF5" s="39" t="s">
        <v>92</v>
      </c>
      <c r="AG5" s="39" t="s">
        <v>93</v>
      </c>
      <c r="AH5" s="39" t="s">
        <v>44</v>
      </c>
      <c r="AI5" s="39" t="s">
        <v>83</v>
      </c>
      <c r="AJ5" s="39" t="s">
        <v>84</v>
      </c>
      <c r="AK5" s="39" t="s">
        <v>85</v>
      </c>
      <c r="AL5" s="39" t="s">
        <v>86</v>
      </c>
      <c r="AM5" s="39" t="s">
        <v>87</v>
      </c>
      <c r="AN5" s="39" t="s">
        <v>89</v>
      </c>
      <c r="AO5" s="39" t="s">
        <v>90</v>
      </c>
      <c r="AP5" s="39" t="s">
        <v>91</v>
      </c>
      <c r="AQ5" s="39" t="s">
        <v>92</v>
      </c>
      <c r="AR5" s="39" t="s">
        <v>93</v>
      </c>
      <c r="AS5" s="39" t="s">
        <v>88</v>
      </c>
      <c r="AT5" s="39" t="s">
        <v>83</v>
      </c>
      <c r="AU5" s="39" t="s">
        <v>84</v>
      </c>
      <c r="AV5" s="39" t="s">
        <v>85</v>
      </c>
      <c r="AW5" s="39" t="s">
        <v>86</v>
      </c>
      <c r="AX5" s="39" t="s">
        <v>87</v>
      </c>
      <c r="AY5" s="39" t="s">
        <v>89</v>
      </c>
      <c r="AZ5" s="39" t="s">
        <v>90</v>
      </c>
      <c r="BA5" s="39" t="s">
        <v>91</v>
      </c>
      <c r="BB5" s="39" t="s">
        <v>92</v>
      </c>
      <c r="BC5" s="39" t="s">
        <v>93</v>
      </c>
      <c r="BD5" s="39" t="s">
        <v>88</v>
      </c>
      <c r="BE5" s="39" t="s">
        <v>83</v>
      </c>
      <c r="BF5" s="39" t="s">
        <v>84</v>
      </c>
      <c r="BG5" s="39" t="s">
        <v>85</v>
      </c>
      <c r="BH5" s="39" t="s">
        <v>86</v>
      </c>
      <c r="BI5" s="39" t="s">
        <v>87</v>
      </c>
      <c r="BJ5" s="39" t="s">
        <v>89</v>
      </c>
      <c r="BK5" s="39" t="s">
        <v>90</v>
      </c>
      <c r="BL5" s="39" t="s">
        <v>91</v>
      </c>
      <c r="BM5" s="39" t="s">
        <v>92</v>
      </c>
      <c r="BN5" s="39" t="s">
        <v>93</v>
      </c>
      <c r="BO5" s="39" t="s">
        <v>88</v>
      </c>
      <c r="BP5" s="39" t="s">
        <v>83</v>
      </c>
      <c r="BQ5" s="39" t="s">
        <v>84</v>
      </c>
      <c r="BR5" s="39" t="s">
        <v>85</v>
      </c>
      <c r="BS5" s="39" t="s">
        <v>86</v>
      </c>
      <c r="BT5" s="39" t="s">
        <v>87</v>
      </c>
      <c r="BU5" s="39" t="s">
        <v>89</v>
      </c>
      <c r="BV5" s="39" t="s">
        <v>90</v>
      </c>
      <c r="BW5" s="39" t="s">
        <v>91</v>
      </c>
      <c r="BX5" s="39" t="s">
        <v>92</v>
      </c>
      <c r="BY5" s="39" t="s">
        <v>93</v>
      </c>
      <c r="BZ5" s="39" t="s">
        <v>88</v>
      </c>
      <c r="CA5" s="39" t="s">
        <v>83</v>
      </c>
      <c r="CB5" s="39" t="s">
        <v>84</v>
      </c>
      <c r="CC5" s="39" t="s">
        <v>85</v>
      </c>
      <c r="CD5" s="39" t="s">
        <v>86</v>
      </c>
      <c r="CE5" s="39" t="s">
        <v>87</v>
      </c>
      <c r="CF5" s="39" t="s">
        <v>89</v>
      </c>
      <c r="CG5" s="39" t="s">
        <v>90</v>
      </c>
      <c r="CH5" s="39" t="s">
        <v>91</v>
      </c>
      <c r="CI5" s="39" t="s">
        <v>92</v>
      </c>
      <c r="CJ5" s="39" t="s">
        <v>93</v>
      </c>
      <c r="CK5" s="39" t="s">
        <v>88</v>
      </c>
      <c r="CL5" s="39" t="s">
        <v>83</v>
      </c>
      <c r="CM5" s="39" t="s">
        <v>84</v>
      </c>
      <c r="CN5" s="39" t="s">
        <v>85</v>
      </c>
      <c r="CO5" s="39" t="s">
        <v>86</v>
      </c>
      <c r="CP5" s="39" t="s">
        <v>87</v>
      </c>
      <c r="CQ5" s="39" t="s">
        <v>89</v>
      </c>
      <c r="CR5" s="39" t="s">
        <v>90</v>
      </c>
      <c r="CS5" s="39" t="s">
        <v>91</v>
      </c>
      <c r="CT5" s="39" t="s">
        <v>92</v>
      </c>
      <c r="CU5" s="39" t="s">
        <v>93</v>
      </c>
      <c r="CV5" s="39" t="s">
        <v>88</v>
      </c>
      <c r="CW5" s="39" t="s">
        <v>83</v>
      </c>
      <c r="CX5" s="39" t="s">
        <v>84</v>
      </c>
      <c r="CY5" s="39" t="s">
        <v>85</v>
      </c>
      <c r="CZ5" s="39" t="s">
        <v>86</v>
      </c>
      <c r="DA5" s="39" t="s">
        <v>87</v>
      </c>
      <c r="DB5" s="39" t="s">
        <v>89</v>
      </c>
      <c r="DC5" s="39" t="s">
        <v>90</v>
      </c>
      <c r="DD5" s="39" t="s">
        <v>91</v>
      </c>
      <c r="DE5" s="39" t="s">
        <v>92</v>
      </c>
      <c r="DF5" s="39" t="s">
        <v>93</v>
      </c>
      <c r="DG5" s="39" t="s">
        <v>88</v>
      </c>
      <c r="DH5" s="39" t="s">
        <v>83</v>
      </c>
      <c r="DI5" s="39" t="s">
        <v>84</v>
      </c>
      <c r="DJ5" s="39" t="s">
        <v>85</v>
      </c>
      <c r="DK5" s="39" t="s">
        <v>86</v>
      </c>
      <c r="DL5" s="39" t="s">
        <v>87</v>
      </c>
      <c r="DM5" s="39" t="s">
        <v>89</v>
      </c>
      <c r="DN5" s="39" t="s">
        <v>90</v>
      </c>
      <c r="DO5" s="39" t="s">
        <v>91</v>
      </c>
      <c r="DP5" s="39" t="s">
        <v>92</v>
      </c>
      <c r="DQ5" s="39" t="s">
        <v>93</v>
      </c>
      <c r="DR5" s="39" t="s">
        <v>88</v>
      </c>
      <c r="DS5" s="39" t="s">
        <v>83</v>
      </c>
      <c r="DT5" s="39" t="s">
        <v>84</v>
      </c>
      <c r="DU5" s="39" t="s">
        <v>85</v>
      </c>
      <c r="DV5" s="39" t="s">
        <v>86</v>
      </c>
      <c r="DW5" s="39" t="s">
        <v>87</v>
      </c>
      <c r="DX5" s="39" t="s">
        <v>89</v>
      </c>
      <c r="DY5" s="39" t="s">
        <v>90</v>
      </c>
      <c r="DZ5" s="39" t="s">
        <v>91</v>
      </c>
      <c r="EA5" s="39" t="s">
        <v>92</v>
      </c>
      <c r="EB5" s="39" t="s">
        <v>93</v>
      </c>
      <c r="EC5" s="39" t="s">
        <v>88</v>
      </c>
      <c r="ED5" s="39" t="s">
        <v>83</v>
      </c>
      <c r="EE5" s="39" t="s">
        <v>84</v>
      </c>
      <c r="EF5" s="39" t="s">
        <v>85</v>
      </c>
      <c r="EG5" s="39" t="s">
        <v>86</v>
      </c>
      <c r="EH5" s="39" t="s">
        <v>87</v>
      </c>
      <c r="EI5" s="39" t="s">
        <v>89</v>
      </c>
      <c r="EJ5" s="39" t="s">
        <v>90</v>
      </c>
      <c r="EK5" s="39" t="s">
        <v>91</v>
      </c>
      <c r="EL5" s="39" t="s">
        <v>92</v>
      </c>
      <c r="EM5" s="39" t="s">
        <v>93</v>
      </c>
      <c r="EN5" s="39" t="s">
        <v>88</v>
      </c>
    </row>
    <row r="6" spans="1:144" s="28" customFormat="1" x14ac:dyDescent="0.15">
      <c r="A6" s="29" t="s">
        <v>94</v>
      </c>
      <c r="B6" s="34">
        <f t="shared" ref="B6:W6" si="1">B7</f>
        <v>2019</v>
      </c>
      <c r="C6" s="34">
        <f t="shared" si="1"/>
        <v>262137</v>
      </c>
      <c r="D6" s="34">
        <f t="shared" si="1"/>
        <v>46</v>
      </c>
      <c r="E6" s="34">
        <f t="shared" si="1"/>
        <v>1</v>
      </c>
      <c r="F6" s="34">
        <f t="shared" si="1"/>
        <v>0</v>
      </c>
      <c r="G6" s="34">
        <f t="shared" si="1"/>
        <v>1</v>
      </c>
      <c r="H6" s="34" t="str">
        <f t="shared" si="1"/>
        <v>京都府　南丹市</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70.25</v>
      </c>
      <c r="P6" s="40">
        <f t="shared" si="1"/>
        <v>99.87</v>
      </c>
      <c r="Q6" s="40">
        <f t="shared" si="1"/>
        <v>3240</v>
      </c>
      <c r="R6" s="40">
        <f t="shared" si="1"/>
        <v>31511</v>
      </c>
      <c r="S6" s="40">
        <f t="shared" si="1"/>
        <v>616.4</v>
      </c>
      <c r="T6" s="40">
        <f t="shared" si="1"/>
        <v>51.12</v>
      </c>
      <c r="U6" s="40">
        <f t="shared" si="1"/>
        <v>31263</v>
      </c>
      <c r="V6" s="40">
        <f t="shared" si="1"/>
        <v>74.88</v>
      </c>
      <c r="W6" s="40">
        <f t="shared" si="1"/>
        <v>417.51</v>
      </c>
      <c r="X6" s="42">
        <f t="shared" ref="X6:AG6" si="2">IF(X7="",NA(),X7)</f>
        <v>130.68</v>
      </c>
      <c r="Y6" s="42">
        <f t="shared" si="2"/>
        <v>131.57</v>
      </c>
      <c r="Z6" s="42">
        <f t="shared" si="2"/>
        <v>132.37</v>
      </c>
      <c r="AA6" s="42">
        <f t="shared" si="2"/>
        <v>110.75</v>
      </c>
      <c r="AB6" s="42">
        <f t="shared" si="2"/>
        <v>105.17</v>
      </c>
      <c r="AC6" s="42">
        <f t="shared" si="2"/>
        <v>111.21</v>
      </c>
      <c r="AD6" s="42">
        <f t="shared" si="2"/>
        <v>111.71</v>
      </c>
      <c r="AE6" s="42">
        <f t="shared" si="2"/>
        <v>110.05</v>
      </c>
      <c r="AF6" s="42">
        <f t="shared" si="2"/>
        <v>110.66</v>
      </c>
      <c r="AG6" s="42">
        <f t="shared" si="2"/>
        <v>109.01</v>
      </c>
      <c r="AH6" s="40" t="str">
        <f>IF(AH7="","",IF(AH7="-","【-】","【"&amp;SUBSTITUTE(TEXT(AH7,"#,##0.00"),"-","△")&amp;"】"))</f>
        <v>【112.01】</v>
      </c>
      <c r="AI6" s="40">
        <f t="shared" ref="AI6:AR6" si="3">IF(AI7="",NA(),AI7)</f>
        <v>0</v>
      </c>
      <c r="AJ6" s="40">
        <f t="shared" si="3"/>
        <v>0</v>
      </c>
      <c r="AK6" s="40">
        <f t="shared" si="3"/>
        <v>0</v>
      </c>
      <c r="AL6" s="40">
        <f t="shared" si="3"/>
        <v>0</v>
      </c>
      <c r="AM6" s="40">
        <f t="shared" si="3"/>
        <v>0</v>
      </c>
      <c r="AN6" s="42">
        <f t="shared" si="3"/>
        <v>1.9300000000000002</v>
      </c>
      <c r="AO6" s="42">
        <f t="shared" si="3"/>
        <v>1.72</v>
      </c>
      <c r="AP6" s="42">
        <f t="shared" si="3"/>
        <v>2.64</v>
      </c>
      <c r="AQ6" s="42">
        <f t="shared" si="3"/>
        <v>2.74</v>
      </c>
      <c r="AR6" s="42">
        <f t="shared" si="3"/>
        <v>3.7</v>
      </c>
      <c r="AS6" s="40" t="str">
        <f>IF(AS7="","",IF(AS7="-","【-】","【"&amp;SUBSTITUTE(TEXT(AS7,"#,##0.00"),"-","△")&amp;"】"))</f>
        <v>【1.08】</v>
      </c>
      <c r="AT6" s="42">
        <f t="shared" ref="AT6:BC6" si="4">IF(AT7="",NA(),AT7)</f>
        <v>1058.0999999999999</v>
      </c>
      <c r="AU6" s="42">
        <f t="shared" si="4"/>
        <v>1410.02</v>
      </c>
      <c r="AV6" s="42">
        <f t="shared" si="4"/>
        <v>1353.57</v>
      </c>
      <c r="AW6" s="42">
        <f t="shared" si="4"/>
        <v>636.79</v>
      </c>
      <c r="AX6" s="42">
        <f t="shared" si="4"/>
        <v>638.89</v>
      </c>
      <c r="AY6" s="42">
        <f t="shared" si="4"/>
        <v>391.54</v>
      </c>
      <c r="AZ6" s="42">
        <f t="shared" si="4"/>
        <v>384.34</v>
      </c>
      <c r="BA6" s="42">
        <f t="shared" si="4"/>
        <v>359.47</v>
      </c>
      <c r="BB6" s="42">
        <f t="shared" si="4"/>
        <v>366.03</v>
      </c>
      <c r="BC6" s="42">
        <f t="shared" si="4"/>
        <v>365.18</v>
      </c>
      <c r="BD6" s="40" t="str">
        <f>IF(BD7="","",IF(BD7="-","【-】","【"&amp;SUBSTITUTE(TEXT(BD7,"#,##0.00"),"-","△")&amp;"】"))</f>
        <v>【264.97】</v>
      </c>
      <c r="BE6" s="42">
        <f t="shared" ref="BE6:BN6" si="5">IF(BE7="",NA(),BE7)</f>
        <v>424.31</v>
      </c>
      <c r="BF6" s="42">
        <f t="shared" si="5"/>
        <v>397.78</v>
      </c>
      <c r="BG6" s="42">
        <f t="shared" si="5"/>
        <v>374.14</v>
      </c>
      <c r="BH6" s="42">
        <f t="shared" si="5"/>
        <v>592.48</v>
      </c>
      <c r="BI6" s="42">
        <f t="shared" si="5"/>
        <v>559.62</v>
      </c>
      <c r="BJ6" s="42">
        <f t="shared" si="5"/>
        <v>386.97</v>
      </c>
      <c r="BK6" s="42">
        <f t="shared" si="5"/>
        <v>380.58</v>
      </c>
      <c r="BL6" s="42">
        <f t="shared" si="5"/>
        <v>401.79</v>
      </c>
      <c r="BM6" s="42">
        <f t="shared" si="5"/>
        <v>370.12</v>
      </c>
      <c r="BN6" s="42">
        <f t="shared" si="5"/>
        <v>371.65</v>
      </c>
      <c r="BO6" s="40" t="str">
        <f>IF(BO7="","",IF(BO7="-","【-】","【"&amp;SUBSTITUTE(TEXT(BO7,"#,##0.00"),"-","△")&amp;"】"))</f>
        <v>【266.61】</v>
      </c>
      <c r="BP6" s="42">
        <f t="shared" ref="BP6:BY6" si="6">IF(BP7="",NA(),BP7)</f>
        <v>133.91</v>
      </c>
      <c r="BQ6" s="42">
        <f t="shared" si="6"/>
        <v>136.44999999999999</v>
      </c>
      <c r="BR6" s="42">
        <f t="shared" si="6"/>
        <v>138.05000000000001</v>
      </c>
      <c r="BS6" s="42">
        <f t="shared" si="6"/>
        <v>106.21</v>
      </c>
      <c r="BT6" s="42">
        <f t="shared" si="6"/>
        <v>98.29</v>
      </c>
      <c r="BU6" s="42">
        <f t="shared" si="6"/>
        <v>101.72</v>
      </c>
      <c r="BV6" s="42">
        <f t="shared" si="6"/>
        <v>102.38</v>
      </c>
      <c r="BW6" s="42">
        <f t="shared" si="6"/>
        <v>100.12</v>
      </c>
      <c r="BX6" s="42">
        <f t="shared" si="6"/>
        <v>100.42</v>
      </c>
      <c r="BY6" s="42">
        <f t="shared" si="6"/>
        <v>98.77</v>
      </c>
      <c r="BZ6" s="40" t="str">
        <f>IF(BZ7="","",IF(BZ7="-","【-】","【"&amp;SUBSTITUTE(TEXT(BZ7,"#,##0.00"),"-","△")&amp;"】"))</f>
        <v>【103.24】</v>
      </c>
      <c r="CA6" s="42">
        <f t="shared" ref="CA6:CJ6" si="7">IF(CA7="",NA(),CA7)</f>
        <v>127.87</v>
      </c>
      <c r="CB6" s="42">
        <f t="shared" si="7"/>
        <v>125.46</v>
      </c>
      <c r="CC6" s="42">
        <f t="shared" si="7"/>
        <v>124</v>
      </c>
      <c r="CD6" s="42">
        <f t="shared" si="7"/>
        <v>172.31</v>
      </c>
      <c r="CE6" s="42">
        <f t="shared" si="7"/>
        <v>186.28</v>
      </c>
      <c r="CF6" s="42">
        <f t="shared" si="7"/>
        <v>168.2</v>
      </c>
      <c r="CG6" s="42">
        <f t="shared" si="7"/>
        <v>168.67</v>
      </c>
      <c r="CH6" s="42">
        <f t="shared" si="7"/>
        <v>174.97</v>
      </c>
      <c r="CI6" s="42">
        <f t="shared" si="7"/>
        <v>171.67</v>
      </c>
      <c r="CJ6" s="42">
        <f t="shared" si="7"/>
        <v>173.67</v>
      </c>
      <c r="CK6" s="40" t="str">
        <f>IF(CK7="","",IF(CK7="-","【-】","【"&amp;SUBSTITUTE(TEXT(CK7,"#,##0.00"),"-","△")&amp;"】"))</f>
        <v>【168.38】</v>
      </c>
      <c r="CL6" s="42">
        <f t="shared" ref="CL6:CU6" si="8">IF(CL7="",NA(),CL7)</f>
        <v>52.8</v>
      </c>
      <c r="CM6" s="42">
        <f t="shared" si="8"/>
        <v>55.02</v>
      </c>
      <c r="CN6" s="42">
        <f t="shared" si="8"/>
        <v>55.67</v>
      </c>
      <c r="CO6" s="42">
        <f t="shared" si="8"/>
        <v>62.29</v>
      </c>
      <c r="CP6" s="42">
        <f t="shared" si="8"/>
        <v>62.93</v>
      </c>
      <c r="CQ6" s="42">
        <f t="shared" si="8"/>
        <v>54.77</v>
      </c>
      <c r="CR6" s="42">
        <f t="shared" si="8"/>
        <v>54.92</v>
      </c>
      <c r="CS6" s="42">
        <f t="shared" si="8"/>
        <v>55.63</v>
      </c>
      <c r="CT6" s="42">
        <f t="shared" si="8"/>
        <v>59.74</v>
      </c>
      <c r="CU6" s="42">
        <f t="shared" si="8"/>
        <v>59.67</v>
      </c>
      <c r="CV6" s="40" t="str">
        <f>IF(CV7="","",IF(CV7="-","【-】","【"&amp;SUBSTITUTE(TEXT(CV7,"#,##0.00"),"-","△")&amp;"】"))</f>
        <v>【60.00】</v>
      </c>
      <c r="CW6" s="42">
        <f t="shared" ref="CW6:DF6" si="9">IF(CW7="",NA(),CW7)</f>
        <v>89.95</v>
      </c>
      <c r="CX6" s="42">
        <f t="shared" si="9"/>
        <v>87.03</v>
      </c>
      <c r="CY6" s="42">
        <f t="shared" si="9"/>
        <v>85.71</v>
      </c>
      <c r="CZ6" s="42">
        <f t="shared" si="9"/>
        <v>82.68</v>
      </c>
      <c r="DA6" s="42">
        <f t="shared" si="9"/>
        <v>80.53</v>
      </c>
      <c r="DB6" s="42">
        <f t="shared" si="9"/>
        <v>82.89</v>
      </c>
      <c r="DC6" s="42">
        <f t="shared" si="9"/>
        <v>82.66</v>
      </c>
      <c r="DD6" s="42">
        <f t="shared" si="9"/>
        <v>82.04</v>
      </c>
      <c r="DE6" s="42">
        <f t="shared" si="9"/>
        <v>84.8</v>
      </c>
      <c r="DF6" s="42">
        <f t="shared" si="9"/>
        <v>84.6</v>
      </c>
      <c r="DG6" s="40" t="str">
        <f>IF(DG7="","",IF(DG7="-","【-】","【"&amp;SUBSTITUTE(TEXT(DG7,"#,##0.00"),"-","△")&amp;"】"))</f>
        <v>【89.80】</v>
      </c>
      <c r="DH6" s="42">
        <f t="shared" ref="DH6:DQ6" si="10">IF(DH7="",NA(),DH7)</f>
        <v>41.28</v>
      </c>
      <c r="DI6" s="42">
        <f t="shared" si="10"/>
        <v>42.98</v>
      </c>
      <c r="DJ6" s="42">
        <f t="shared" si="10"/>
        <v>44.61</v>
      </c>
      <c r="DK6" s="42">
        <f t="shared" si="10"/>
        <v>31.7</v>
      </c>
      <c r="DL6" s="42">
        <f t="shared" si="10"/>
        <v>34.380000000000003</v>
      </c>
      <c r="DM6" s="42">
        <f t="shared" si="10"/>
        <v>47.46</v>
      </c>
      <c r="DN6" s="42">
        <f t="shared" si="10"/>
        <v>48.49</v>
      </c>
      <c r="DO6" s="42">
        <f t="shared" si="10"/>
        <v>48.05</v>
      </c>
      <c r="DP6" s="42">
        <f t="shared" si="10"/>
        <v>47.66</v>
      </c>
      <c r="DQ6" s="42">
        <f t="shared" si="10"/>
        <v>48.17</v>
      </c>
      <c r="DR6" s="40" t="str">
        <f>IF(DR7="","",IF(DR7="-","【-】","【"&amp;SUBSTITUTE(TEXT(DR7,"#,##0.00"),"-","△")&amp;"】"))</f>
        <v>【49.59】</v>
      </c>
      <c r="DS6" s="42">
        <f t="shared" ref="DS6:EB6" si="11">IF(DS7="",NA(),DS7)</f>
        <v>12.48</v>
      </c>
      <c r="DT6" s="42">
        <f t="shared" si="11"/>
        <v>11.96</v>
      </c>
      <c r="DU6" s="42">
        <f t="shared" si="11"/>
        <v>11.64</v>
      </c>
      <c r="DV6" s="42">
        <f t="shared" si="11"/>
        <v>30.11</v>
      </c>
      <c r="DW6" s="42">
        <f t="shared" si="11"/>
        <v>29.82</v>
      </c>
      <c r="DX6" s="42">
        <f t="shared" si="11"/>
        <v>9.7100000000000009</v>
      </c>
      <c r="DY6" s="42">
        <f t="shared" si="11"/>
        <v>12.79</v>
      </c>
      <c r="DZ6" s="42">
        <f t="shared" si="11"/>
        <v>13.39</v>
      </c>
      <c r="EA6" s="42">
        <f t="shared" si="11"/>
        <v>15.1</v>
      </c>
      <c r="EB6" s="42">
        <f t="shared" si="11"/>
        <v>17.12</v>
      </c>
      <c r="EC6" s="40" t="str">
        <f>IF(EC7="","",IF(EC7="-","【-】","【"&amp;SUBSTITUTE(TEXT(EC7,"#,##0.00"),"-","△")&amp;"】"))</f>
        <v>【19.44】</v>
      </c>
      <c r="ED6" s="42">
        <f t="shared" ref="ED6:EM6" si="12">IF(ED7="",NA(),ED7)</f>
        <v>0.13</v>
      </c>
      <c r="EE6" s="42">
        <f t="shared" si="12"/>
        <v>0.3</v>
      </c>
      <c r="EF6" s="42">
        <f t="shared" si="12"/>
        <v>0.4</v>
      </c>
      <c r="EG6" s="42">
        <f t="shared" si="12"/>
        <v>0.61</v>
      </c>
      <c r="EH6" s="42">
        <f t="shared" si="12"/>
        <v>0.2</v>
      </c>
      <c r="EI6" s="42">
        <f t="shared" si="12"/>
        <v>0.99</v>
      </c>
      <c r="EJ6" s="42">
        <f t="shared" si="12"/>
        <v>0.71</v>
      </c>
      <c r="EK6" s="42">
        <f t="shared" si="12"/>
        <v>0.54</v>
      </c>
      <c r="EL6" s="42">
        <f t="shared" si="12"/>
        <v>0.57999999999999996</v>
      </c>
      <c r="EM6" s="42">
        <f t="shared" si="12"/>
        <v>0.54</v>
      </c>
      <c r="EN6" s="40" t="str">
        <f>IF(EN7="","",IF(EN7="-","【-】","【"&amp;SUBSTITUTE(TEXT(EN7,"#,##0.00"),"-","△")&amp;"】"))</f>
        <v>【0.68】</v>
      </c>
    </row>
    <row r="7" spans="1:144" s="28" customFormat="1" x14ac:dyDescent="0.15">
      <c r="A7" s="29"/>
      <c r="B7" s="35">
        <v>2019</v>
      </c>
      <c r="C7" s="35">
        <v>262137</v>
      </c>
      <c r="D7" s="35">
        <v>46</v>
      </c>
      <c r="E7" s="35">
        <v>1</v>
      </c>
      <c r="F7" s="35">
        <v>0</v>
      </c>
      <c r="G7" s="35">
        <v>1</v>
      </c>
      <c r="H7" s="35" t="s">
        <v>95</v>
      </c>
      <c r="I7" s="35" t="s">
        <v>96</v>
      </c>
      <c r="J7" s="35" t="s">
        <v>97</v>
      </c>
      <c r="K7" s="35" t="s">
        <v>98</v>
      </c>
      <c r="L7" s="35" t="s">
        <v>21</v>
      </c>
      <c r="M7" s="35" t="s">
        <v>13</v>
      </c>
      <c r="N7" s="41" t="s">
        <v>99</v>
      </c>
      <c r="O7" s="41">
        <v>70.25</v>
      </c>
      <c r="P7" s="41">
        <v>99.87</v>
      </c>
      <c r="Q7" s="41">
        <v>3240</v>
      </c>
      <c r="R7" s="41">
        <v>31511</v>
      </c>
      <c r="S7" s="41">
        <v>616.4</v>
      </c>
      <c r="T7" s="41">
        <v>51.12</v>
      </c>
      <c r="U7" s="41">
        <v>31263</v>
      </c>
      <c r="V7" s="41">
        <v>74.88</v>
      </c>
      <c r="W7" s="41">
        <v>417.51</v>
      </c>
      <c r="X7" s="41">
        <v>130.68</v>
      </c>
      <c r="Y7" s="41">
        <v>131.57</v>
      </c>
      <c r="Z7" s="41">
        <v>132.37</v>
      </c>
      <c r="AA7" s="41">
        <v>110.75</v>
      </c>
      <c r="AB7" s="41">
        <v>105.17</v>
      </c>
      <c r="AC7" s="41">
        <v>111.21</v>
      </c>
      <c r="AD7" s="41">
        <v>111.71</v>
      </c>
      <c r="AE7" s="41">
        <v>110.05</v>
      </c>
      <c r="AF7" s="41">
        <v>110.66</v>
      </c>
      <c r="AG7" s="41">
        <v>109.01</v>
      </c>
      <c r="AH7" s="41">
        <v>112.01</v>
      </c>
      <c r="AI7" s="41">
        <v>0</v>
      </c>
      <c r="AJ7" s="41">
        <v>0</v>
      </c>
      <c r="AK7" s="41">
        <v>0</v>
      </c>
      <c r="AL7" s="41">
        <v>0</v>
      </c>
      <c r="AM7" s="41">
        <v>0</v>
      </c>
      <c r="AN7" s="41">
        <v>1.9300000000000002</v>
      </c>
      <c r="AO7" s="41">
        <v>1.72</v>
      </c>
      <c r="AP7" s="41">
        <v>2.64</v>
      </c>
      <c r="AQ7" s="41">
        <v>2.74</v>
      </c>
      <c r="AR7" s="41">
        <v>3.7</v>
      </c>
      <c r="AS7" s="41">
        <v>1.08</v>
      </c>
      <c r="AT7" s="41">
        <v>1058.0999999999999</v>
      </c>
      <c r="AU7" s="41">
        <v>1410.02</v>
      </c>
      <c r="AV7" s="41">
        <v>1353.57</v>
      </c>
      <c r="AW7" s="41">
        <v>636.79</v>
      </c>
      <c r="AX7" s="41">
        <v>638.89</v>
      </c>
      <c r="AY7" s="41">
        <v>391.54</v>
      </c>
      <c r="AZ7" s="41">
        <v>384.34</v>
      </c>
      <c r="BA7" s="41">
        <v>359.47</v>
      </c>
      <c r="BB7" s="41">
        <v>366.03</v>
      </c>
      <c r="BC7" s="41">
        <v>365.18</v>
      </c>
      <c r="BD7" s="41">
        <v>264.97000000000003</v>
      </c>
      <c r="BE7" s="41">
        <v>424.31</v>
      </c>
      <c r="BF7" s="41">
        <v>397.78</v>
      </c>
      <c r="BG7" s="41">
        <v>374.14</v>
      </c>
      <c r="BH7" s="41">
        <v>592.48</v>
      </c>
      <c r="BI7" s="41">
        <v>559.62</v>
      </c>
      <c r="BJ7" s="41">
        <v>386.97</v>
      </c>
      <c r="BK7" s="41">
        <v>380.58</v>
      </c>
      <c r="BL7" s="41">
        <v>401.79</v>
      </c>
      <c r="BM7" s="41">
        <v>370.12</v>
      </c>
      <c r="BN7" s="41">
        <v>371.65</v>
      </c>
      <c r="BO7" s="41">
        <v>266.61</v>
      </c>
      <c r="BP7" s="41">
        <v>133.91</v>
      </c>
      <c r="BQ7" s="41">
        <v>136.44999999999999</v>
      </c>
      <c r="BR7" s="41">
        <v>138.05000000000001</v>
      </c>
      <c r="BS7" s="41">
        <v>106.21</v>
      </c>
      <c r="BT7" s="41">
        <v>98.29</v>
      </c>
      <c r="BU7" s="41">
        <v>101.72</v>
      </c>
      <c r="BV7" s="41">
        <v>102.38</v>
      </c>
      <c r="BW7" s="41">
        <v>100.12</v>
      </c>
      <c r="BX7" s="41">
        <v>100.42</v>
      </c>
      <c r="BY7" s="41">
        <v>98.77</v>
      </c>
      <c r="BZ7" s="41">
        <v>103.24</v>
      </c>
      <c r="CA7" s="41">
        <v>127.87</v>
      </c>
      <c r="CB7" s="41">
        <v>125.46</v>
      </c>
      <c r="CC7" s="41">
        <v>124</v>
      </c>
      <c r="CD7" s="41">
        <v>172.31</v>
      </c>
      <c r="CE7" s="41">
        <v>186.28</v>
      </c>
      <c r="CF7" s="41">
        <v>168.2</v>
      </c>
      <c r="CG7" s="41">
        <v>168.67</v>
      </c>
      <c r="CH7" s="41">
        <v>174.97</v>
      </c>
      <c r="CI7" s="41">
        <v>171.67</v>
      </c>
      <c r="CJ7" s="41">
        <v>173.67</v>
      </c>
      <c r="CK7" s="41">
        <v>168.38</v>
      </c>
      <c r="CL7" s="41">
        <v>52.8</v>
      </c>
      <c r="CM7" s="41">
        <v>55.02</v>
      </c>
      <c r="CN7" s="41">
        <v>55.67</v>
      </c>
      <c r="CO7" s="41">
        <v>62.29</v>
      </c>
      <c r="CP7" s="41">
        <v>62.93</v>
      </c>
      <c r="CQ7" s="41">
        <v>54.77</v>
      </c>
      <c r="CR7" s="41">
        <v>54.92</v>
      </c>
      <c r="CS7" s="41">
        <v>55.63</v>
      </c>
      <c r="CT7" s="41">
        <v>59.74</v>
      </c>
      <c r="CU7" s="41">
        <v>59.67</v>
      </c>
      <c r="CV7" s="41">
        <v>60</v>
      </c>
      <c r="CW7" s="41">
        <v>89.95</v>
      </c>
      <c r="CX7" s="41">
        <v>87.03</v>
      </c>
      <c r="CY7" s="41">
        <v>85.71</v>
      </c>
      <c r="CZ7" s="41">
        <v>82.68</v>
      </c>
      <c r="DA7" s="41">
        <v>80.53</v>
      </c>
      <c r="DB7" s="41">
        <v>82.89</v>
      </c>
      <c r="DC7" s="41">
        <v>82.66</v>
      </c>
      <c r="DD7" s="41">
        <v>82.04</v>
      </c>
      <c r="DE7" s="41">
        <v>84.8</v>
      </c>
      <c r="DF7" s="41">
        <v>84.6</v>
      </c>
      <c r="DG7" s="41">
        <v>89.8</v>
      </c>
      <c r="DH7" s="41">
        <v>41.28</v>
      </c>
      <c r="DI7" s="41">
        <v>42.98</v>
      </c>
      <c r="DJ7" s="41">
        <v>44.61</v>
      </c>
      <c r="DK7" s="41">
        <v>31.7</v>
      </c>
      <c r="DL7" s="41">
        <v>34.380000000000003</v>
      </c>
      <c r="DM7" s="41">
        <v>47.46</v>
      </c>
      <c r="DN7" s="41">
        <v>48.49</v>
      </c>
      <c r="DO7" s="41">
        <v>48.05</v>
      </c>
      <c r="DP7" s="41">
        <v>47.66</v>
      </c>
      <c r="DQ7" s="41">
        <v>48.17</v>
      </c>
      <c r="DR7" s="41">
        <v>49.59</v>
      </c>
      <c r="DS7" s="41">
        <v>12.48</v>
      </c>
      <c r="DT7" s="41">
        <v>11.96</v>
      </c>
      <c r="DU7" s="41">
        <v>11.64</v>
      </c>
      <c r="DV7" s="41">
        <v>30.11</v>
      </c>
      <c r="DW7" s="41">
        <v>29.82</v>
      </c>
      <c r="DX7" s="41">
        <v>9.7100000000000009</v>
      </c>
      <c r="DY7" s="41">
        <v>12.79</v>
      </c>
      <c r="DZ7" s="41">
        <v>13.39</v>
      </c>
      <c r="EA7" s="41">
        <v>15.1</v>
      </c>
      <c r="EB7" s="41">
        <v>17.12</v>
      </c>
      <c r="EC7" s="41">
        <v>19.440000000000001</v>
      </c>
      <c r="ED7" s="41">
        <v>0.13</v>
      </c>
      <c r="EE7" s="41">
        <v>0.3</v>
      </c>
      <c r="EF7" s="41">
        <v>0.4</v>
      </c>
      <c r="EG7" s="41">
        <v>0.61</v>
      </c>
      <c r="EH7" s="41">
        <v>0.2</v>
      </c>
      <c r="EI7" s="41">
        <v>0.99</v>
      </c>
      <c r="EJ7" s="41">
        <v>0.71</v>
      </c>
      <c r="EK7" s="41">
        <v>0.54</v>
      </c>
      <c r="EL7" s="41">
        <v>0.57999999999999996</v>
      </c>
      <c r="EM7" s="41">
        <v>0.54</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100</v>
      </c>
      <c r="C9" s="30" t="s">
        <v>101</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51</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栃下　明範</cp:lastModifiedBy>
  <dcterms:created xsi:type="dcterms:W3CDTF">2021-02-05T02:03:10Z</dcterms:created>
  <dcterms:modified xsi:type="dcterms:W3CDTF">2021-02-10T04:51:43Z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2021-02-08T00:10:30Z</vt:filetime>
  </property>
</Properties>
</file>