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総務部\財政課\財政係\決算統計\令和元年度決算統計\22　R1 地方公営企業決算状況調査（通知・照会）\R3.1.14【依頼】公営企業に係る「経営比較分析表」（令和元年度決算）の分析等について\2. 庁内照会・回答\回答\"/>
    </mc:Choice>
  </mc:AlternateContent>
  <xr:revisionPtr revIDLastSave="0" documentId="13_ncr:1_{80BCF1E6-7675-4664-A835-C98BB9E11AFD}" xr6:coauthVersionLast="36" xr6:coauthVersionMax="36" xr10:uidLastSave="{00000000-0000-0000-0000-000000000000}"/>
  <workbookProtection workbookAlgorithmName="SHA-512" workbookHashValue="7yMJtiXTD1gP0lUSfDu2tshLzqPJBqJzTky8i/fYXiBOMVh59BBABPWU6ar3kz/KlRXeVMOB94uVJ4mag6/hSA==" workbookSaltValue="1TEBhZPwit14Y+7gI4pIVw==" workbookSpinCount="100000" lockStructure="1"/>
  <bookViews>
    <workbookView xWindow="0" yWindow="0" windowWidth="28800" windowHeight="113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L8" i="4"/>
  <c r="I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<sst xmlns="http://schemas.openxmlformats.org/spreadsheetml/2006/main" count="247" uniqueCount="120">
  <si>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</si>
  <si>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</si>
  <si>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</si>
  <si>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</si>
  <si>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</si>
  <si>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</si>
  <si>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</si>
  <si>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</si>
  <si>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</si>
  <si>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</si>
  <si>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</si>
  <si>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</si>
  <si>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</si>
  <si>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</si>
  <si>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</si>
  <si>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</si>
  <si>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</si>
  <si>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</si>
  <si>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</si>
  <si>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</si>
  <si>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</si>
  <si>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</si>
  <si>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</si>
  <si>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</si>
  <si>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</si>
  <si>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</si>
  <si>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</si>
  <si>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</si>
  <si>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</si>
  <si>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</si>
  <si>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</si>
  <si>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</si>
  <si>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</si>
  <si>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</si>
  <si>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</si>
  <si>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</si>
  <si>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</si>
  <si>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</si>
  <si>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</si>
  <si>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</si>
  <si>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</si>
  <si>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</si>
  <si>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</si>
  <si>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</si>
  <si>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</si>
  <si>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</si>
  <si>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</si>
  <si>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</si>
  <si>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</si>
  <si>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</si>
  <si>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</si>
  <si>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</si>
  <si>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</si>
  <si>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</si>
  <si>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</si>
  <si>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</si>
  <si>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</si>
  <si>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</si>
  <si>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</si>
  <si>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</si>
  <si>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</si>
  <si>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</si>
  <si>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</si>
  <si>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</si>
  <si>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</si>
  <si>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</si>
  <si>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</si>
  <si>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</si>
  <si>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</si>
  <si>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</si>
  <si>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</si>
  <si>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</si>
  <si>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</si>
  <si>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</si>
  <si>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</si>
  <si>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</si>
  <si>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</si>
  <si>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</si>
  <si>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</si>
  <si>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</si>
  <si>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</si>
  <si>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</si>
  <si>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</si>
  <si>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</si>
  <si>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</si>
  <si>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</si>
  <si>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</si>
  <si>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</si>
  <si>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</si>
  <si>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</si>
  <si>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</si>
  <si>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</si>
  <si>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</si>
  <si>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</si>
  <si>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</si>
  <si>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</si>
  <si>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</si>
  <si>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</si>
  <si>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</si>
  <si>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</si>
  <si>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</si>
  <si>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</si>
  <si>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</si>
  <si>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</si>
  <si>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</si>
  <si>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</si>
  <si>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</si>
  <si>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</si>
  <si>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</si>
  <si>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</si>
  <si>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</si>
  <si>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</si>
  <si>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</si>
  <si>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</si>
  <si>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</si>
  <si>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</si>
  <si>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</si>
  <si>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市へ寄附を受けた浄化槽については、経過年数が経っているものが多く、施設の機能停止とならないよう、点検結果に基づき早期の修繕を行うこととしている。</t>
    <phoneticPr fontId="4"/>
  </si>
  <si>
    <t xml:space="preserve"> 市の浄化槽設置事業及び個人から市へ寄附を受けた浄化槽に係る事業であり、整備率は42.4%、水洗化率は100%である。
　汚水処理に要する費用に加え、建設投資に係る元利償還金が経営を圧迫している。
　維持管理経費についても、使用料だけでは賄えていないため、一般会計からの繰入金に依存している。
　汚水処理原価が類似団体の平均値より高く、費用の縮減が必要である。
　市が年80基前後の浄化槽を設置するにあたり、財源を補助金と起債によって賄っているため、企業債残高対事業規模比率が年々上昇しており、今後、市設置の数が一定落ち着けば、比率は減少すると見込んでいる。</t>
    <phoneticPr fontId="4"/>
  </si>
  <si>
    <r>
      <t>　浄化槽の管理費に対して、使用料収入の割合は</t>
    </r>
    <r>
      <rPr>
        <sz val="11"/>
        <color rgb="FFFF0000"/>
        <rFont val="ＭＳ ゴシック"/>
        <family val="3"/>
        <charset val="128"/>
      </rPr>
      <t>3</t>
    </r>
    <r>
      <rPr>
        <sz val="11"/>
        <color theme="1"/>
        <rFont val="ＭＳ ゴシック"/>
        <family val="3"/>
        <charset val="128"/>
      </rPr>
      <t>割程度であり、使用料の改定と維持管理の効率化により、収支改善を図っていく必要がある。
　なお、令和2年4月より、地方公営企業（法適用）へ移行している。</t>
    </r>
    <rPh sb="86" eb="87">
      <t>ホウ</t>
    </rPh>
    <rPh sb="87" eb="89">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</si>
</sst>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00-4CEC-B534-08B376BBF11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900-4CEC-B534-08B376BBF11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43.64</c:v>
                </c:pt>
                <c:pt idx="1">
                  <c:v>39.799999999999997</c:v>
                </c:pt>
                <c:pt idx="2">
                  <c:v>43.08</c:v>
                </c:pt>
                <c:pt idx="3">
                  <c:v>42.31</c:v>
                </c:pt>
                <c:pt idx="4">
                  <c:v>41.66</c:v>
                </c:pt>
              </c:numCache>
            </c:numRef>
          </c:val>
          <c:extLst>
            <c:ext xmlns:c16="http://schemas.microsoft.com/office/drawing/2014/chart" uri="{C3380CC4-5D6E-409C-BE32-E72D297353CC}">
              <c16:uniqueId val="{00000000-7578-4B27-A37E-583DE4B4B99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59.94</c:v>
                </c:pt>
                <c:pt idx="4">
                  <c:v>59.64</c:v>
                </c:pt>
              </c:numCache>
            </c:numRef>
          </c:val>
          <c:smooth val="0"/>
          <c:extLst>
            <c:ext xmlns:c16="http://schemas.microsoft.com/office/drawing/2014/chart" uri="{C3380CC4-5D6E-409C-BE32-E72D297353CC}">
              <c16:uniqueId val="{00000001-7578-4B27-A37E-583DE4B4B99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3FD-40BE-8536-B38CD293D12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89.66</c:v>
                </c:pt>
                <c:pt idx="4">
                  <c:v>90.63</c:v>
                </c:pt>
              </c:numCache>
            </c:numRef>
          </c:val>
          <c:smooth val="0"/>
          <c:extLst>
            <c:ext xmlns:c16="http://schemas.microsoft.com/office/drawing/2014/chart" uri="{C3380CC4-5D6E-409C-BE32-E72D297353CC}">
              <c16:uniqueId val="{00000001-53FD-40BE-8536-B38CD293D12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98.28</c:v>
                </c:pt>
                <c:pt idx="1">
                  <c:v>97.85</c:v>
                </c:pt>
                <c:pt idx="2">
                  <c:v>93.31</c:v>
                </c:pt>
                <c:pt idx="3">
                  <c:v>95.06</c:v>
                </c:pt>
                <c:pt idx="4">
                  <c:v>97.76</c:v>
                </c:pt>
              </c:numCache>
            </c:numRef>
          </c:val>
          <c:extLst>
            <c:ext xmlns:c16="http://schemas.microsoft.com/office/drawing/2014/chart" uri="{C3380CC4-5D6E-409C-BE32-E72D297353CC}">
              <c16:uniqueId val="{00000000-036F-421D-9876-C10DCB21E81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6F-421D-9876-C10DCB21E81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40-4EEB-8FD4-4A4E9BE37EF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40-4EEB-8FD4-4A4E9BE37EF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D1-40CC-ABC3-0ACA84BB6FB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D1-40CC-ABC3-0ACA84BB6FB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16-412E-909E-4ED3DF6DA29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16-412E-909E-4ED3DF6DA29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3C-46B2-BECB-6CD060B2ABB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3C-46B2-BECB-6CD060B2ABB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1100.56</c:v>
                </c:pt>
                <c:pt idx="1">
                  <c:v>1795.37</c:v>
                </c:pt>
                <c:pt idx="2">
                  <c:v>1701.6</c:v>
                </c:pt>
                <c:pt idx="3">
                  <c:v>1805.54</c:v>
                </c:pt>
                <c:pt idx="4">
                  <c:v>2041.39</c:v>
                </c:pt>
              </c:numCache>
            </c:numRef>
          </c:val>
          <c:extLst>
            <c:ext xmlns:c16="http://schemas.microsoft.com/office/drawing/2014/chart" uri="{C3380CC4-5D6E-409C-BE32-E72D297353CC}">
              <c16:uniqueId val="{00000000-F147-4D2C-B146-6CCC0C18761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296.89</c:v>
                </c:pt>
                <c:pt idx="4">
                  <c:v>270.57</c:v>
                </c:pt>
              </c:numCache>
            </c:numRef>
          </c:val>
          <c:smooth val="0"/>
          <c:extLst>
            <c:ext xmlns:c16="http://schemas.microsoft.com/office/drawing/2014/chart" uri="{C3380CC4-5D6E-409C-BE32-E72D297353CC}">
              <c16:uniqueId val="{00000001-F147-4D2C-B146-6CCC0C18761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28.03</c:v>
                </c:pt>
                <c:pt idx="1">
                  <c:v>25.33</c:v>
                </c:pt>
                <c:pt idx="2">
                  <c:v>29.24</c:v>
                </c:pt>
                <c:pt idx="3">
                  <c:v>29.94</c:v>
                </c:pt>
                <c:pt idx="4">
                  <c:v>29.66</c:v>
                </c:pt>
              </c:numCache>
            </c:numRef>
          </c:val>
          <c:extLst>
            <c:ext xmlns:c16="http://schemas.microsoft.com/office/drawing/2014/chart" uri="{C3380CC4-5D6E-409C-BE32-E72D297353CC}">
              <c16:uniqueId val="{00000000-B34F-4F48-BD49-585B6C02710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63.06</c:v>
                </c:pt>
                <c:pt idx="4">
                  <c:v>62.5</c:v>
                </c:pt>
              </c:numCache>
            </c:numRef>
          </c:val>
          <c:smooth val="0"/>
          <c:extLst>
            <c:ext xmlns:c16="http://schemas.microsoft.com/office/drawing/2014/chart" uri="{C3380CC4-5D6E-409C-BE32-E72D297353CC}">
              <c16:uniqueId val="{00000001-B34F-4F48-BD49-585B6C02710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443.16</c:v>
                </c:pt>
                <c:pt idx="1">
                  <c:v>491.02</c:v>
                </c:pt>
                <c:pt idx="2">
                  <c:v>425.87</c:v>
                </c:pt>
                <c:pt idx="3">
                  <c:v>417.37</c:v>
                </c:pt>
                <c:pt idx="4">
                  <c:v>388.88</c:v>
                </c:pt>
              </c:numCache>
            </c:numRef>
          </c:val>
          <c:extLst>
            <c:ext xmlns:c16="http://schemas.microsoft.com/office/drawing/2014/chart" uri="{C3380CC4-5D6E-409C-BE32-E72D297353CC}">
              <c16:uniqueId val="{00000000-22E8-496A-A16A-6BF3BB3A4F6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264.77</c:v>
                </c:pt>
                <c:pt idx="4">
                  <c:v>269.33</c:v>
                </c:pt>
              </c:numCache>
            </c:numRef>
          </c:val>
          <c:smooth val="0"/>
          <c:extLst>
            <c:ext xmlns:c16="http://schemas.microsoft.com/office/drawing/2014/chart" uri="{C3380CC4-5D6E-409C-BE32-E72D297353CC}">
              <c16:uniqueId val="{00000001-22E8-496A-A16A-6BF3BB3A4F6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京丹後市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54381</v>
      </c>
      <c r="AM8" s="51"/>
      <c r="AN8" s="51"/>
      <c r="AO8" s="51"/>
      <c r="AP8" s="51"/>
      <c r="AQ8" s="51"/>
      <c r="AR8" s="51"/>
      <c r="AS8" s="51"/>
      <c r="AT8" s="46">
        <f>データ!T6</f>
        <v>501.44</v>
      </c>
      <c r="AU8" s="46"/>
      <c r="AV8" s="46"/>
      <c r="AW8" s="46"/>
      <c r="AX8" s="46"/>
      <c r="AY8" s="46"/>
      <c r="AZ8" s="46"/>
      <c r="BA8" s="46"/>
      <c r="BB8" s="46">
        <f>データ!U6</f>
        <v>108.45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7.19</v>
      </c>
      <c r="Q10" s="46"/>
      <c r="R10" s="46"/>
      <c r="S10" s="46"/>
      <c r="T10" s="46"/>
      <c r="U10" s="46"/>
      <c r="V10" s="46"/>
      <c r="W10" s="46">
        <f>データ!Q6</f>
        <v>100</v>
      </c>
      <c r="X10" s="46"/>
      <c r="Y10" s="46"/>
      <c r="Z10" s="46"/>
      <c r="AA10" s="46"/>
      <c r="AB10" s="46"/>
      <c r="AC10" s="46"/>
      <c r="AD10" s="51">
        <f>データ!R6</f>
        <v>3196</v>
      </c>
      <c r="AE10" s="51"/>
      <c r="AF10" s="51"/>
      <c r="AG10" s="51"/>
      <c r="AH10" s="51"/>
      <c r="AI10" s="51"/>
      <c r="AJ10" s="51"/>
      <c r="AK10" s="2"/>
      <c r="AL10" s="51">
        <f>データ!V6</f>
        <v>3885</v>
      </c>
      <c r="AM10" s="51"/>
      <c r="AN10" s="51"/>
      <c r="AO10" s="51"/>
      <c r="AP10" s="51"/>
      <c r="AQ10" s="51"/>
      <c r="AR10" s="51"/>
      <c r="AS10" s="51"/>
      <c r="AT10" s="46">
        <f>データ!W6</f>
        <v>11.26</v>
      </c>
      <c r="AU10" s="46"/>
      <c r="AV10" s="46"/>
      <c r="AW10" s="46"/>
      <c r="AX10" s="46"/>
      <c r="AY10" s="46"/>
      <c r="AZ10" s="46"/>
      <c r="BA10" s="46"/>
      <c r="BB10" s="46">
        <f>データ!X6</f>
        <v>345.03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XewIN8yKJtbqnzrq/saSVWoYSLYjJTBKdyTsYxGGhNmOXOmV0LtehYILhPvxPsJrAXCjK/Zx5+CzKw0gkBRDqQ==" saltValue="HEkcE6RF841KiRFD7LqBL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262129</v>
      </c>
      <c r="D6" s="33">
        <f t="shared" si="3"/>
        <v>47</v>
      </c>
      <c r="E6" s="33">
        <f t="shared" si="3"/>
        <v>18</v>
      </c>
      <c r="F6" s="33">
        <f t="shared" si="3"/>
        <v>0</v>
      </c>
      <c r="G6" s="33">
        <f t="shared" si="3"/>
        <v>0</v>
      </c>
      <c r="H6" s="33" t="str">
        <f t="shared" si="3"/>
        <v>京都府　京丹後市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7.19</v>
      </c>
      <c r="Q6" s="34">
        <f t="shared" si="3"/>
        <v>100</v>
      </c>
      <c r="R6" s="34">
        <f t="shared" si="3"/>
        <v>3196</v>
      </c>
      <c r="S6" s="34">
        <f t="shared" si="3"/>
        <v>54381</v>
      </c>
      <c r="T6" s="34">
        <f t="shared" si="3"/>
        <v>501.44</v>
      </c>
      <c r="U6" s="34">
        <f t="shared" si="3"/>
        <v>108.45</v>
      </c>
      <c r="V6" s="34">
        <f t="shared" si="3"/>
        <v>3885</v>
      </c>
      <c r="W6" s="34">
        <f t="shared" si="3"/>
        <v>11.26</v>
      </c>
      <c r="X6" s="34">
        <f t="shared" si="3"/>
        <v>345.03</v>
      </c>
      <c r="Y6" s="35">
        <f>IF(Y7="",NA(),Y7)</f>
        <v>98.28</v>
      </c>
      <c r="Z6" s="35">
        <f t="shared" ref="Z6:AH6" si="4">IF(Z7="",NA(),Z7)</f>
        <v>97.85</v>
      </c>
      <c r="AA6" s="35">
        <f t="shared" si="4"/>
        <v>93.31</v>
      </c>
      <c r="AB6" s="35">
        <f t="shared" si="4"/>
        <v>95.06</v>
      </c>
      <c r="AC6" s="35">
        <f t="shared" si="4"/>
        <v>97.76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1100.56</v>
      </c>
      <c r="BG6" s="35">
        <f t="shared" ref="BG6:BO6" si="7">IF(BG7="",NA(),BG7)</f>
        <v>1795.37</v>
      </c>
      <c r="BH6" s="35">
        <f t="shared" si="7"/>
        <v>1701.6</v>
      </c>
      <c r="BI6" s="35">
        <f t="shared" si="7"/>
        <v>1805.54</v>
      </c>
      <c r="BJ6" s="35">
        <f t="shared" si="7"/>
        <v>2041.39</v>
      </c>
      <c r="BK6" s="35">
        <f t="shared" si="7"/>
        <v>392.19</v>
      </c>
      <c r="BL6" s="35">
        <f t="shared" si="7"/>
        <v>413.5</v>
      </c>
      <c r="BM6" s="35">
        <f t="shared" si="7"/>
        <v>407.42</v>
      </c>
      <c r="BN6" s="35">
        <f t="shared" si="7"/>
        <v>296.89</v>
      </c>
      <c r="BO6" s="35">
        <f t="shared" si="7"/>
        <v>270.57</v>
      </c>
      <c r="BP6" s="34" t="str">
        <f>IF(BP7="","",IF(BP7="-","【-】","【"&amp;SUBSTITUTE(TEXT(BP7,"#,##0.00"),"-","△")&amp;"】"))</f>
        <v>【307.23】</v>
      </c>
      <c r="BQ6" s="35">
        <f>IF(BQ7="",NA(),BQ7)</f>
        <v>28.03</v>
      </c>
      <c r="BR6" s="35">
        <f t="shared" ref="BR6:BZ6" si="8">IF(BR7="",NA(),BR7)</f>
        <v>25.33</v>
      </c>
      <c r="BS6" s="35">
        <f t="shared" si="8"/>
        <v>29.24</v>
      </c>
      <c r="BT6" s="35">
        <f t="shared" si="8"/>
        <v>29.94</v>
      </c>
      <c r="BU6" s="35">
        <f t="shared" si="8"/>
        <v>29.66</v>
      </c>
      <c r="BV6" s="35">
        <f t="shared" si="8"/>
        <v>57.03</v>
      </c>
      <c r="BW6" s="35">
        <f t="shared" si="8"/>
        <v>55.84</v>
      </c>
      <c r="BX6" s="35">
        <f t="shared" si="8"/>
        <v>57.08</v>
      </c>
      <c r="BY6" s="35">
        <f t="shared" si="8"/>
        <v>63.06</v>
      </c>
      <c r="BZ6" s="35">
        <f t="shared" si="8"/>
        <v>62.5</v>
      </c>
      <c r="CA6" s="34" t="str">
        <f>IF(CA7="","",IF(CA7="-","【-】","【"&amp;SUBSTITUTE(TEXT(CA7,"#,##0.00"),"-","△")&amp;"】"))</f>
        <v>【59.98】</v>
      </c>
      <c r="CB6" s="35">
        <f>IF(CB7="",NA(),CB7)</f>
        <v>443.16</v>
      </c>
      <c r="CC6" s="35">
        <f t="shared" ref="CC6:CK6" si="9">IF(CC7="",NA(),CC7)</f>
        <v>491.02</v>
      </c>
      <c r="CD6" s="35">
        <f t="shared" si="9"/>
        <v>425.87</v>
      </c>
      <c r="CE6" s="35">
        <f t="shared" si="9"/>
        <v>417.37</v>
      </c>
      <c r="CF6" s="35">
        <f t="shared" si="9"/>
        <v>388.88</v>
      </c>
      <c r="CG6" s="35">
        <f t="shared" si="9"/>
        <v>283.73</v>
      </c>
      <c r="CH6" s="35">
        <f t="shared" si="9"/>
        <v>287.57</v>
      </c>
      <c r="CI6" s="35">
        <f t="shared" si="9"/>
        <v>286.86</v>
      </c>
      <c r="CJ6" s="35">
        <f t="shared" si="9"/>
        <v>264.77</v>
      </c>
      <c r="CK6" s="35">
        <f t="shared" si="9"/>
        <v>269.33</v>
      </c>
      <c r="CL6" s="34" t="str">
        <f>IF(CL7="","",IF(CL7="-","【-】","【"&amp;SUBSTITUTE(TEXT(CL7,"#,##0.00"),"-","△")&amp;"】"))</f>
        <v>【272.98】</v>
      </c>
      <c r="CM6" s="35">
        <f>IF(CM7="",NA(),CM7)</f>
        <v>43.64</v>
      </c>
      <c r="CN6" s="35">
        <f t="shared" ref="CN6:CV6" si="10">IF(CN7="",NA(),CN7)</f>
        <v>39.799999999999997</v>
      </c>
      <c r="CO6" s="35">
        <f t="shared" si="10"/>
        <v>43.08</v>
      </c>
      <c r="CP6" s="35">
        <f t="shared" si="10"/>
        <v>42.31</v>
      </c>
      <c r="CQ6" s="35">
        <f t="shared" si="10"/>
        <v>41.66</v>
      </c>
      <c r="CR6" s="35">
        <f t="shared" si="10"/>
        <v>58.25</v>
      </c>
      <c r="CS6" s="35">
        <f t="shared" si="10"/>
        <v>61.55</v>
      </c>
      <c r="CT6" s="35">
        <f t="shared" si="10"/>
        <v>57.22</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262129</v>
      </c>
      <c r="D7" s="37">
        <v>47</v>
      </c>
      <c r="E7" s="37">
        <v>18</v>
      </c>
      <c r="F7" s="37">
        <v>0</v>
      </c>
      <c r="G7" s="37">
        <v>0</v>
      </c>
      <c r="H7" s="37" t="s">
        <v>98</v>
      </c>
      <c r="I7" s="37" t="s">
        <v>99</v>
      </c>
      <c r="J7" s="37" t="s">
        <v>100</v>
      </c>
      <c r="K7" s="37" t="s">
        <v>101</v>
      </c>
      <c r="L7" s="37" t="s">
        <v>102</v>
      </c>
      <c r="M7" s="37" t="s">
        <v>103</v>
      </c>
      <c r="N7" s="38" t="s">
        <v>104</v>
      </c>
      <c r="O7" s="38" t="s">
        <v>105</v>
      </c>
      <c r="P7" s="38">
        <v>7.19</v>
      </c>
      <c r="Q7" s="38">
        <v>100</v>
      </c>
      <c r="R7" s="38">
        <v>3196</v>
      </c>
      <c r="S7" s="38">
        <v>54381</v>
      </c>
      <c r="T7" s="38">
        <v>501.44</v>
      </c>
      <c r="U7" s="38">
        <v>108.45</v>
      </c>
      <c r="V7" s="38">
        <v>3885</v>
      </c>
      <c r="W7" s="38">
        <v>11.26</v>
      </c>
      <c r="X7" s="38">
        <v>345.03</v>
      </c>
      <c r="Y7" s="38">
        <v>98.28</v>
      </c>
      <c r="Z7" s="38">
        <v>97.85</v>
      </c>
      <c r="AA7" s="38">
        <v>93.31</v>
      </c>
      <c r="AB7" s="38">
        <v>95.06</v>
      </c>
      <c r="AC7" s="38">
        <v>97.76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1100.56</v>
      </c>
      <c r="BG7" s="38">
        <v>1795.37</v>
      </c>
      <c r="BH7" s="38">
        <v>1701.6</v>
      </c>
      <c r="BI7" s="38">
        <v>1805.54</v>
      </c>
      <c r="BJ7" s="38">
        <v>2041.39</v>
      </c>
      <c r="BK7" s="38">
        <v>392.19</v>
      </c>
      <c r="BL7" s="38">
        <v>413.5</v>
      </c>
      <c r="BM7" s="38">
        <v>407.42</v>
      </c>
      <c r="BN7" s="38">
        <v>296.89</v>
      </c>
      <c r="BO7" s="38">
        <v>270.57</v>
      </c>
      <c r="BP7" s="38">
        <v>307.23</v>
      </c>
      <c r="BQ7" s="38">
        <v>28.03</v>
      </c>
      <c r="BR7" s="38">
        <v>25.33</v>
      </c>
      <c r="BS7" s="38">
        <v>29.24</v>
      </c>
      <c r="BT7" s="38">
        <v>29.94</v>
      </c>
      <c r="BU7" s="38">
        <v>29.66</v>
      </c>
      <c r="BV7" s="38">
        <v>57.03</v>
      </c>
      <c r="BW7" s="38">
        <v>55.84</v>
      </c>
      <c r="BX7" s="38">
        <v>57.08</v>
      </c>
      <c r="BY7" s="38">
        <v>63.06</v>
      </c>
      <c r="BZ7" s="38">
        <v>62.5</v>
      </c>
      <c r="CA7" s="38">
        <v>59.98</v>
      </c>
      <c r="CB7" s="38">
        <v>443.16</v>
      </c>
      <c r="CC7" s="38">
        <v>491.02</v>
      </c>
      <c r="CD7" s="38">
        <v>425.87</v>
      </c>
      <c r="CE7" s="38">
        <v>417.37</v>
      </c>
      <c r="CF7" s="38">
        <v>388.88</v>
      </c>
      <c r="CG7" s="38">
        <v>283.73</v>
      </c>
      <c r="CH7" s="38">
        <v>287.57</v>
      </c>
      <c r="CI7" s="38">
        <v>286.86</v>
      </c>
      <c r="CJ7" s="38">
        <v>264.77</v>
      </c>
      <c r="CK7" s="38">
        <v>269.33</v>
      </c>
      <c r="CL7" s="38">
        <v>272.98</v>
      </c>
      <c r="CM7" s="38">
        <v>43.64</v>
      </c>
      <c r="CN7" s="38">
        <v>39.799999999999997</v>
      </c>
      <c r="CO7" s="38">
        <v>43.08</v>
      </c>
      <c r="CP7" s="38">
        <v>42.31</v>
      </c>
      <c r="CQ7" s="38">
        <v>41.66</v>
      </c>
      <c r="CR7" s="38">
        <v>58.25</v>
      </c>
      <c r="CS7" s="38">
        <v>61.55</v>
      </c>
      <c r="CT7" s="38">
        <v>57.22</v>
      </c>
      <c r="CU7" s="38">
        <v>59.94</v>
      </c>
      <c r="CV7" s="38">
        <v>59.64</v>
      </c>
      <c r="CW7" s="38">
        <v>58.71</v>
      </c>
      <c r="CX7" s="38">
        <v>100</v>
      </c>
      <c r="CY7" s="38">
        <v>100</v>
      </c>
      <c r="CZ7" s="38">
        <v>100</v>
      </c>
      <c r="DA7" s="38">
        <v>100</v>
      </c>
      <c r="DB7" s="38">
        <v>100</v>
      </c>
      <c r="DC7" s="38">
        <v>68.150000000000006</v>
      </c>
      <c r="DD7" s="38">
        <v>67.489999999999995</v>
      </c>
      <c r="DE7" s="38">
        <v>67.290000000000006</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聡子</dc:creator>
  <cp:lastModifiedBy>清水 聡子</cp:lastModifiedBy>
  <cp:lastPrinted>2021-02-05T09:34:09Z</cp:lastPrinted>
  <dcterms:created xsi:type="dcterms:W3CDTF">2021-02-05T08:33:32Z</dcterms:created>
  <dcterms:modified xsi:type="dcterms:W3CDTF">2021-02-05T09:34:12Z</dcterms:modified>
</cp:coreProperties>
</file>