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市民環境部\生活環境課\03　生活環境課_環境政策係\52環境政策予算\通期事項\経営比較分析表\210118【2.1〆】公営企業に係る「経営比較分析表」（令和元年度決算）の分析等について（依頼）\"/>
    </mc:Choice>
  </mc:AlternateContent>
  <xr:revisionPtr revIDLastSave="0" documentId="13_ncr:1_{B11BE1AB-FA44-4F26-B446-2A0623F8A15E}" xr6:coauthVersionLast="36" xr6:coauthVersionMax="36" xr10:uidLastSave="{00000000-0000-0000-0000-000000000000}"/>
  <workbookProtection workbookAlgorithmName="SHA-512" workbookHashValue="O0u/CYSRfUqPB/9NpuzhIxqkqKWopGkYocR1krywhM5PpyiOskTaN6CaMfBLUe7kx+1ad149clmCCKIH8JpFcg==" workbookSaltValue="+ZOprvInem8PEQLKZ+zfcQ=="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N7" i="4" s="1"/>
  <c r="S6" i="5"/>
  <c r="R6" i="5"/>
  <c r="Q6" i="5"/>
  <c r="P6" i="5"/>
  <c r="N5" i="4" s="1"/>
  <c r="O6" i="5"/>
  <c r="N6" i="5"/>
  <c r="M6" i="5"/>
  <c r="FT8" i="5" s="1"/>
  <c r="L6" i="5"/>
  <c r="N3" i="4" s="1"/>
  <c r="K6" i="5"/>
  <c r="J6" i="5"/>
  <c r="I6" i="5"/>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D123" i="4"/>
  <c r="C123" i="4"/>
  <c r="L19" i="4"/>
  <c r="I19" i="4"/>
  <c r="N16" i="4"/>
  <c r="L16" i="4"/>
  <c r="J16" i="4"/>
  <c r="F16" i="4"/>
  <c r="N15" i="4"/>
  <c r="L15" i="4"/>
  <c r="H15" i="4"/>
  <c r="F15" i="4"/>
  <c r="N14" i="4"/>
  <c r="J14" i="4"/>
  <c r="H14" i="4"/>
  <c r="F14" i="4"/>
  <c r="L13" i="4"/>
  <c r="J13" i="4"/>
  <c r="H13" i="4"/>
  <c r="N12" i="4"/>
  <c r="L12" i="4"/>
  <c r="J12" i="4"/>
  <c r="F12" i="4"/>
  <c r="F9" i="4"/>
  <c r="B7" i="4"/>
  <c r="J5" i="4"/>
  <c r="F5" i="4"/>
  <c r="B5" i="4"/>
  <c r="J3" i="4"/>
  <c r="F3" i="4"/>
  <c r="B3" i="4"/>
  <c r="FX18" i="5" l="1"/>
  <c r="FT18" i="5"/>
  <c r="FV12" i="5"/>
  <c r="FW18" i="5"/>
  <c r="FU12" i="5"/>
  <c r="FV18" i="5"/>
  <c r="FX12" i="5"/>
  <c r="FT12" i="5"/>
  <c r="FU18" i="5"/>
  <c r="FW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LR10" i="5"/>
  <c r="KC10" i="5"/>
  <c r="IN10" i="5"/>
  <c r="GZ10" i="5"/>
  <c r="FK10" i="5"/>
  <c r="DV10" i="5"/>
  <c r="CG10" i="5"/>
  <c r="H11" i="4"/>
  <c r="LH10" i="5"/>
  <c r="JS10" i="5"/>
  <c r="ID10" i="5"/>
  <c r="GO10" i="5"/>
  <c r="FA10" i="5"/>
  <c r="DL10" i="5"/>
  <c r="BV10" i="5"/>
  <c r="KX10" i="5"/>
  <c r="JI10" i="5"/>
  <c r="HT10" i="5"/>
  <c r="GE10" i="5"/>
  <c r="EP10" i="5"/>
  <c r="DB10" i="5"/>
  <c r="BK10" i="5"/>
  <c r="MB10" i="5"/>
  <c r="KM10" i="5"/>
  <c r="IY10" i="5"/>
  <c r="HJ10" i="5"/>
  <c r="FU10" i="5"/>
  <c r="EF10" i="5"/>
  <c r="CQ10" i="5"/>
  <c r="AZ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MK10" i="5"/>
  <c r="LQ10" i="5"/>
  <c r="KB10" i="5"/>
  <c r="IM10" i="5"/>
  <c r="GY10" i="5"/>
  <c r="FJ10" i="5"/>
  <c r="DU10" i="5"/>
  <c r="CF10" i="5"/>
  <c r="F11" i="4"/>
  <c r="LG10" i="5"/>
  <c r="JR10" i="5"/>
  <c r="IC10" i="5"/>
  <c r="GN10" i="5"/>
  <c r="EZ10" i="5"/>
  <c r="DK10" i="5"/>
  <c r="BU10" i="5"/>
  <c r="KW10" i="5"/>
  <c r="JH10" i="5"/>
  <c r="HS10" i="5"/>
  <c r="GD10" i="5"/>
  <c r="EO10" i="5"/>
  <c r="DA10" i="5"/>
  <c r="BJ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Z10" i="5"/>
  <c r="JK10" i="5"/>
  <c r="HV10" i="5"/>
  <c r="GG10" i="5"/>
  <c r="ER10" i="5"/>
  <c r="DD10" i="5"/>
  <c r="BM10" i="5"/>
  <c r="KO10" i="5"/>
  <c r="JA10" i="5"/>
  <c r="HL10" i="5"/>
  <c r="FW10" i="5"/>
  <c r="EH10" i="5"/>
  <c r="CS10" i="5"/>
  <c r="BB10" i="5"/>
  <c r="L11" i="4"/>
  <c r="LT10" i="5"/>
  <c r="KE10" i="5"/>
  <c r="IP10" i="5"/>
  <c r="HB10" i="5"/>
  <c r="FM10" i="5"/>
  <c r="DX10" i="5"/>
  <c r="CI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I10" i="5"/>
  <c r="JT10" i="5"/>
  <c r="IE10" i="5"/>
  <c r="GP10" i="5"/>
  <c r="FB10" i="5"/>
  <c r="DM10" i="5"/>
  <c r="BW10" i="5"/>
  <c r="KY10" i="5"/>
  <c r="JJ10" i="5"/>
  <c r="HU10" i="5"/>
  <c r="GF10" i="5"/>
  <c r="EQ10" i="5"/>
  <c r="DC10" i="5"/>
  <c r="BL10" i="5"/>
  <c r="MC10" i="5"/>
  <c r="KN10" i="5"/>
  <c r="IZ10" i="5"/>
  <c r="HK10" i="5"/>
  <c r="FV10" i="5"/>
  <c r="EG10" i="5"/>
  <c r="CR10" i="5"/>
  <c r="BA10" i="5"/>
  <c r="LS10" i="5"/>
  <c r="KD10" i="5"/>
  <c r="IO10" i="5"/>
  <c r="HA10" i="5"/>
  <c r="FL10" i="5"/>
  <c r="DW10" i="5"/>
  <c r="CH10" i="5"/>
  <c r="J11" i="4"/>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0" i="5"/>
  <c r="ME16" i="5"/>
  <c r="KP16" i="5"/>
  <c r="JB16" i="5"/>
  <c r="HM16" i="5"/>
  <c r="FX16" i="5"/>
  <c r="EI16" i="5"/>
  <c r="CT16" i="5"/>
  <c r="BC16" i="5"/>
  <c r="KP10" i="5"/>
  <c r="JB10" i="5"/>
  <c r="HM10" i="5"/>
  <c r="FX10" i="5"/>
  <c r="EI10" i="5"/>
  <c r="CT10" i="5"/>
  <c r="BC10" i="5"/>
  <c r="LU10" i="5"/>
  <c r="KF10" i="5"/>
  <c r="IQ10" i="5"/>
  <c r="HC10" i="5"/>
  <c r="FN10" i="5"/>
  <c r="DY10" i="5"/>
  <c r="CJ10" i="5"/>
  <c r="N11" i="4"/>
  <c r="LK10" i="5"/>
  <c r="JV10" i="5"/>
  <c r="IG10" i="5"/>
  <c r="GR10" i="5"/>
  <c r="FD10" i="5"/>
  <c r="DO10" i="5"/>
  <c r="BY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<sst xmlns="http://schemas.openxmlformats.org/spreadsheetml/2006/main" count="995" uniqueCount="268">
  <si>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</si>
  <si>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</si>
  <si>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</si>
  <si>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</si>
  <si>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</si>
  <si>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</si>
  <si>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</si>
  <si>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</si>
  <si>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【次年度繰越金（次年度一般財源）】令和２年度予算に充当　16,900千円
目的：施設管理費･基金積立金･繰出金･公債費等
【基金積み立て】市民太陽光発電所事業基金積立金　5,053千円
目的：後年度の設備更新、市債償還のため
【一般会計への繰出し】
目的：環境対策事業、再生可能エネルギー導入支援事業　3,000千円
今後も造成基金により財政調整を図りつつ、地域還元施策の用途において、可能な範囲で一般会計へ繰出しを行う。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</si>
  <si>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</si>
  <si>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</si>
  <si>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</si>
  <si>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</si>
  <si>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</si>
  <si>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</si>
  <si>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</si>
  <si>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</si>
  <si>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</si>
  <si>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</si>
  <si>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</si>
  <si>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</si>
  <si>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</si>
  <si>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</si>
  <si>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</si>
  <si>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</si>
  <si>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</si>
  <si>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</si>
  <si>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</si>
  <si>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</si>
  <si>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</si>
  <si>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</si>
  <si>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</si>
  <si>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</si>
  <si>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</si>
  <si>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</si>
  <si>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</si>
  <si>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</si>
  <si>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</si>
  <si>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</si>
  <si>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</si>
  <si>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</si>
  <si>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</si>
  <si>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</si>
  <si>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</si>
  <si>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</si>
  <si>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</si>
  <si>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</si>
  <si>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</si>
  <si>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</si>
  <si>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</si>
  <si>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</si>
  <si>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</si>
  <si>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</si>
  <si>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</si>
  <si>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</si>
  <si>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</si>
  <si>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</si>
  <si>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</si>
  <si>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</si>
  <si>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</si>
  <si>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</si>
  <si>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</si>
  <si>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</si>
  <si>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</si>
  <si>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</si>
  <si>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</si>
  <si>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</si>
  <si>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</si>
  <si>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</si>
  <si>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</si>
  <si>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</si>
  <si>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</si>
  <si>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</si>
  <si>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</si>
  <si>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</si>
  <si>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</si>
  <si>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</si>
  <si>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</si>
  <si>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</si>
  <si>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</si>
  <si>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</si>
  <si>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</si>
  <si>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</si>
  <si>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</si>
  <si>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</si>
  <si>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</si>
  <si>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</si>
  <si>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</si>
  <si>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</si>
  <si>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</si>
  <si>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</si>
  <si>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</si>
  <si>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</si>
  <si>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</si>
  <si>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</si>
  <si>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</si>
  <si>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</si>
  <si>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</si>
  <si>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</si>
  <si>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</si>
  <si>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</si>
  <si>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</si>
  <si>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</si>
  <si>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</si>
  <si>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</si>
  <si>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</si>
  <si>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</si>
  <si>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</si>
  <si>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</si>
  <si>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</si>
  <si>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</si>
  <si>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</si>
  <si>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</si>
  <si>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</si>
  <si>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</si>
  <si>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</si>
  <si>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</si>
  <si>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</si>
  <si>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</si>
  <si>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</si>
  <si>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</si>
  <si>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262129</t>
  </si>
  <si>
    <t>47</t>
  </si>
  <si>
    <t>04</t>
  </si>
  <si>
    <t>0</t>
  </si>
  <si>
    <t>000</t>
  </si>
  <si>
    <t>京都府　京丹後市</t>
  </si>
  <si>
    <t>法非適用</t>
  </si>
  <si>
    <t>電気事業</t>
  </si>
  <si>
    <t>非設置</t>
  </si>
  <si>
    <t>該当数値なし</t>
  </si>
  <si>
    <t>-</t>
  </si>
  <si>
    <t>令和16年3月22日　大宮サイト</t>
  </si>
  <si>
    <t>無</t>
  </si>
  <si>
    <t>関西電力株式会社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</si>
  <si>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</si>
  <si>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</si>
  <si>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</si>
  <si>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</si>
  <si>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</si>
  <si>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</si>
  <si>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</si>
  <si>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</si>
  <si>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</si>
  <si>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</si>
  <si>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</si>
  <si>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</si>
  <si>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</si>
  <si>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</si>
  <si>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</si>
  <si>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</si>
  <si>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</si>
  <si>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</si>
  <si>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</si>
  <si>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</si>
  <si>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</si>
  <si>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</si>
  <si>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</si>
  <si>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</si>
  <si>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</si>
  <si>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</si>
  <si>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</si>
  <si>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</si>
  <si>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</si>
  <si>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</si>
  <si>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</si>
  <si>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</si>
  <si>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</si>
  <si>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</si>
  <si>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</si>
  <si>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</si>
  <si>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</si>
  <si>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</si>
  <si>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</si>
  <si>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</si>
  <si>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</si>
  <si>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</si>
  <si>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</si>
  <si>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</si>
  <si>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</si>
  <si>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</si>
  <si>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</si>
  <si>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</si>
  <si>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</si>
  <si>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</si>
  <si>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</si>
  <si>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</si>
  <si>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</si>
  <si>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</si>
  <si>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</si>
  <si>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</si>
  <si>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</si>
  <si>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</si>
  <si>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</si>
  <si>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</si>
  <si>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</si>
  <si>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</si>
  <si>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</si>
  <si>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</si>
  <si>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</si>
  <si>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</si>
  <si>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</si>
  <si>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</si>
  <si>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</si>
  <si>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</si>
  <si>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</si>
  <si>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</si>
  <si>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</si>
  <si>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</si>
  <si>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</si>
  <si>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</si>
  <si>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</si>
  <si>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</si>
  <si>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</si>
  <si>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</si>
  <si>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</si>
  <si>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</si>
  <si>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</si>
  <si>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</si>
  <si>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</si>
  <si>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</si>
  <si>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</si>
  <si>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</si>
  <si>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</si>
  <si>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</si>
  <si>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</si>
  <si>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</si>
  <si>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</si>
  <si>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</si>
  <si>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</si>
  <si>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</si>
  <si>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</si>
  <si>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</si>
  <si>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</si>
  <si>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</si>
  <si>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</si>
  <si>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</si>
  <si>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</si>
  <si>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</si>
  <si>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</si>
  <si>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</si>
  <si>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</si>
  <si>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</si>
  <si>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</si>
  <si>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</si>
  <si>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</si>
  <si>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</si>
  <si>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</si>
  <si>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</si>
  <si>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</si>
  <si>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</si>
  <si>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</si>
  <si>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</si>
  <si>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</si>
  <si>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</si>
  <si>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</si>
  <si>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</si>
  <si>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</si>
  <si>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</si>
  <si>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</si>
  <si>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</si>
  <si>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</si>
  <si>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</si>
  <si>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</si>
  <si>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</si>
  <si>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継続的な安定経営を確保するため、経年における設備利用率の維持確保を進める。
　環境的要因及び事業特性から、事業開始時実績を一定の基準に置き、経年における性能低下等による下振れリスクを考慮した運営管理が必要となる。また、計画的な保守運用を継続することで一般管理･維持管理費用を抑制しつつ、地方債の元金償還に伴う収益的収支比率の低下を最小限に抑え、正確な水準評価に基づく安定経営を維持していく必要がある。
　単年度収支において償還財源を適切に確保し、17年計画で企業債残高対料金収入比率の低減を進めると同時に期間内での投資回収を実現し、市環境施策の推進と普及に寄与する事業とする。
　FIT適用終了（R16）後は、現時点では方針は定まってないが、15年目に改定を予定する経営戦略の中で、電力料収入の変動リスクも踏まえ検討することとしている。</t>
    <phoneticPr fontId="5"/>
  </si>
  <si>
    <t>　事故、天災、土地利用、公害、制度改正等、様々な要因の経営リスクが存在する。また、FIT終了による経営リスク、投資を回収できない可能性を常に考慮し、終期を見据えた適切な施設の保全と経営の効率化を進める。
〔設備利用率〕12.7％
　全国平均は14.9％。経年比では平成27年度以降ほぼ同水準を維持し上昇傾向にあるが、日本海側に位置する積雪地域、かつ年間気象における当地の特性を踏まえると、国内の同規模施設の平均値より利用率が低くなる。引き続き、当地の気象特性に基づく設備利用率の実績値を踏まえた計画的な運営管理を行っていく必要がある。
〔修繕費比率〕0.0％
　計画的な保守運用により安定稼働の継続に努める。
〔企業債残高対料金収入比率〕675.1％
　単年度収支において、利益を適切に基金に積み立てることで償還財源を確保し、17年計画で数値低減を進める。
〔FIT収入割合〕100.0％
　固定価格買取制度調達期間内（20年）での事業計画（投資回収）としている。</t>
    <rPh sb="139" eb="141">
      <t>イコウ</t>
    </rPh>
    <phoneticPr fontId="5"/>
  </si>
  <si>
    <t>〔収益的収支比率〕123.9％
　単年度の経常収支は黒字。経年比では増加しているが、施設の保守費用の減少によるものであり、料金収入の収益により事業全体費用を賄えている。
　経年では平成29・令和元年度からの地方債の元金償還開始に伴い、今後の収益的収支比率の大幅な改善は見込めないが、営業費用を必要最小限に抑制しつつ、改善に向けた取組を進めていく必要がある。
〔営業収支比率〕1,503.8％
　単年度の営業収支は黒字。経年比では、発電に適した気象の継続により営業収益は増加し、施設の保守費用の減少により営業費用も減少している。累積欠損、他会計負担はなく、管理物品の他会計との共用や適度な施設保全の状態維持等、一般管理･維持管理費用を必要最小限に抑制しつつ、平成29・令和元年度からの地方債の元金償還開始に伴う収益率の低下を最小限に留めていく必要がある。
〔供給原価〕31,321.6円
　地方債の元金償還により資本的支出は増加したが、発電量の増加及び総費用の減に伴い供給原価は対前年比で減少。設備利用率は12.7％と経年比では上昇。発電量を維持しつつ、継続的に総費用の抑制に努める必要がある。
　販売電力量の実績値は計画値を上回る結果となったが、環境的要因及び事業特性から、経年による性能低下等の下振れリスクを考慮した運営管理を行い、継続して供給原価の圧縮に努める必要がある。
〔EBITDA〕38,638千円
　収益性は確保されているが、料金収入及び収益性の増加は今後見込めないものと想定した正確な施設の保守計画や劣化率評価に基づき、安定経営を維持することが必要である。</t>
    <rPh sb="34" eb="36">
      <t>ゾウカ</t>
    </rPh>
    <rPh sb="50" eb="52">
      <t>ゲンショウ</t>
    </rPh>
    <rPh sb="90" eb="92">
      <t>ヘイセイ</t>
    </rPh>
    <rPh sb="95" eb="97">
      <t>レイワ</t>
    </rPh>
    <rPh sb="97" eb="98">
      <t>ガン</t>
    </rPh>
    <rPh sb="210" eb="212">
      <t>ケイネン</t>
    </rPh>
    <rPh sb="212" eb="213">
      <t>ヒ</t>
    </rPh>
    <rPh sb="230" eb="232">
      <t>エイギョウ</t>
    </rPh>
    <rPh sb="232" eb="234">
      <t>シュウエキ</t>
    </rPh>
    <rPh sb="235" eb="237">
      <t>ゾウカ</t>
    </rPh>
    <rPh sb="247" eb="249">
      <t>ゲンショウ</t>
    </rPh>
    <rPh sb="257" eb="259">
      <t>ゲンショウ</t>
    </rPh>
    <rPh sb="294" eb="296">
      <t>シセツ</t>
    </rPh>
    <rPh sb="407" eb="410">
      <t>シホンテキ</t>
    </rPh>
    <rPh sb="410" eb="412">
      <t>シシュツ</t>
    </rPh>
    <rPh sb="413" eb="415">
      <t>ゾウカ</t>
    </rPh>
    <rPh sb="425" eb="426">
      <t>オヨ</t>
    </rPh>
    <rPh sb="437" eb="439">
      <t>ゲンショウ</t>
    </rPh>
    <rPh sb="445" eb="447">
      <t>ゲンショウ</t>
    </rPh>
    <rPh sb="465" eb="467">
      <t>ジョウショウ</t>
    </rPh>
    <rPh sb="653" eb="655">
      <t>シセツ</t>
    </rPh>
    <rPh sb="695" eb="697">
      <t>ケイモウ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</si>
</sst>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343.8</c:v>
                </c:pt>
                <c:pt idx="1">
                  <c:v>527.5</c:v>
                </c:pt>
                <c:pt idx="2">
                  <c:v>128.19999999999999</c:v>
                </c:pt>
                <c:pt idx="3">
                  <c:v>112.1</c:v>
                </c:pt>
                <c:pt idx="4">
                  <c:v>123.9</c:v>
                </c:pt>
              </c:numCache>
            </c:numRef>
          </c:val>
          <c:extLst>
            <c:ext xmlns:c16="http://schemas.microsoft.com/office/drawing/2014/chart" uri="{C3380CC4-5D6E-409C-BE32-E72D297353CC}">
              <c16:uniqueId val="{00000000-6BC2-4D0F-BA62-ED053AB1CF56}"/>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6BC2-4D0F-BA62-ED053AB1CF5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BC2-4D0F-BA62-ED053AB1CF56}"/>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6D9-479E-88E7-CC79A8C3B814}"/>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26D9-479E-88E7-CC79A8C3B814}"/>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07D-4ED1-A610-CE36B6E08878}"/>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7D-4ED1-A610-CE36B6E08878}"/>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36-40F1-92ED-3BE1FC8A859D}"/>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36-40F1-92ED-3BE1FC8A859D}"/>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DB-4E0C-AE8C-449D9255E578}"/>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DB-4E0C-AE8C-449D9255E578}"/>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E-4F83-B32D-E72A8DC69157}"/>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E-4F83-B32D-E72A8DC69157}"/>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F5-4DBB-8516-CFCDB131C7D7}"/>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F5-4DBB-8516-CFCDB131C7D7}"/>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CB-4E9C-919E-84B29C3BDCD7}"/>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CB-4E9C-919E-84B29C3BDCD7}"/>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CB-45AE-AE3E-8F7F0889195E}"/>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CB-45AE-AE3E-8F7F0889195E}"/>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80-4E54-AF5B-28173A9010A6}"/>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0-4E54-AF5B-28173A9010A6}"/>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290-4FB1-A723-8A304FF6134C}"/>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90-4FB1-A723-8A304FF6134C}"/>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1656.8</c:v>
                </c:pt>
                <c:pt idx="1">
                  <c:v>1498.2</c:v>
                </c:pt>
                <c:pt idx="2">
                  <c:v>1511.9</c:v>
                </c:pt>
                <c:pt idx="3">
                  <c:v>551.79999999999995</c:v>
                </c:pt>
                <c:pt idx="4">
                  <c:v>1503.8</c:v>
                </c:pt>
              </c:numCache>
            </c:numRef>
          </c:val>
          <c:extLst>
            <c:ext xmlns:c16="http://schemas.microsoft.com/office/drawing/2014/chart" uri="{C3380CC4-5D6E-409C-BE32-E72D297353CC}">
              <c16:uniqueId val="{00000000-810F-4C58-8620-1A76D800CC5D}"/>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810F-4C58-8620-1A76D800CC5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10F-4C58-8620-1A76D800CC5D}"/>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716-4124-B69C-5B6D5DC0AC43}"/>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16-4124-B69C-5B6D5DC0AC43}"/>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1F-4340-8CE8-D2B1574BF859}"/>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1F-4340-8CE8-D2B1574BF859}"/>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E27-4B85-BEB3-346EC653CF0A}"/>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27-4B85-BEB3-346EC653CF0A}"/>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751-4C6D-8074-7D9C3A0F4472}"/>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1-4C6D-8074-7D9C3A0F4472}"/>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76-472C-851A-268E218971A2}"/>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76-472C-851A-268E218971A2}"/>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0E-4AC2-B2A6-051AED37EDDE}"/>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0E-4AC2-B2A6-051AED37EDDE}"/>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11.8</c:v>
                </c:pt>
                <c:pt idx="1">
                  <c:v>12.3</c:v>
                </c:pt>
                <c:pt idx="2">
                  <c:v>12.8</c:v>
                </c:pt>
                <c:pt idx="3">
                  <c:v>12.4</c:v>
                </c:pt>
                <c:pt idx="4">
                  <c:v>12.7</c:v>
                </c:pt>
              </c:numCache>
            </c:numRef>
          </c:val>
          <c:extLst>
            <c:ext xmlns:c16="http://schemas.microsoft.com/office/drawing/2014/chart" uri="{C3380CC4-5D6E-409C-BE32-E72D297353CC}">
              <c16:uniqueId val="{00000000-5EA2-4E29-BF04-15C99E04A1E5}"/>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5EA2-4E29-BF04-15C99E04A1E5}"/>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1.3</c:v>
                </c:pt>
                <c:pt idx="1">
                  <c:v>0</c:v>
                </c:pt>
                <c:pt idx="2">
                  <c:v>0</c:v>
                </c:pt>
                <c:pt idx="3">
                  <c:v>0</c:v>
                </c:pt>
                <c:pt idx="4">
                  <c:v>0</c:v>
                </c:pt>
              </c:numCache>
            </c:numRef>
          </c:val>
          <c:extLst>
            <c:ext xmlns:c16="http://schemas.microsoft.com/office/drawing/2014/chart" uri="{C3380CC4-5D6E-409C-BE32-E72D297353CC}">
              <c16:uniqueId val="{00000000-6ACC-41CF-9D0C-97170825AB5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6ACC-41CF-9D0C-97170825AB5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895.7</c:v>
                </c:pt>
                <c:pt idx="1">
                  <c:v>869.3</c:v>
                </c:pt>
                <c:pt idx="2">
                  <c:v>782.6</c:v>
                </c:pt>
                <c:pt idx="3">
                  <c:v>760.7</c:v>
                </c:pt>
                <c:pt idx="4">
                  <c:v>675.1</c:v>
                </c:pt>
              </c:numCache>
            </c:numRef>
          </c:val>
          <c:extLst>
            <c:ext xmlns:c16="http://schemas.microsoft.com/office/drawing/2014/chart" uri="{C3380CC4-5D6E-409C-BE32-E72D297353CC}">
              <c16:uniqueId val="{00000000-4869-46CA-B9E2-7535C4423563}"/>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4869-46CA-B9E2-7535C4423563}"/>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0E-4B39-9E7B-02F6BEA8E851}"/>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0E-4B39-9E7B-02F6BEA8E851}"/>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620-45FE-9B56-DA20A1BBC846}"/>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20-45FE-9B56-DA20A1BBC84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F620-45FE-9B56-DA20A1BBC846}"/>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C57-4A24-9444-3CFB7C601F0A}"/>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1C57-4A24-9444-3CFB7C601F0A}"/>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11310.3</c:v>
                </c:pt>
                <c:pt idx="1">
                  <c:v>7536.7</c:v>
                </c:pt>
                <c:pt idx="2">
                  <c:v>30049.8</c:v>
                </c:pt>
                <c:pt idx="3">
                  <c:v>34423.699999999997</c:v>
                </c:pt>
                <c:pt idx="4">
                  <c:v>31321.599999999999</c:v>
                </c:pt>
              </c:numCache>
            </c:numRef>
          </c:val>
          <c:extLst>
            <c:ext xmlns:c16="http://schemas.microsoft.com/office/drawing/2014/chart" uri="{C3380CC4-5D6E-409C-BE32-E72D297353CC}">
              <c16:uniqueId val="{00000000-F745-4F14-916F-63E2BE290C41}"/>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F745-4F14-916F-63E2BE290C41}"/>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33856</c:v>
                </c:pt>
                <c:pt idx="1">
                  <c:v>40545</c:v>
                </c:pt>
                <c:pt idx="2">
                  <c:v>36426</c:v>
                </c:pt>
                <c:pt idx="3">
                  <c:v>30931</c:v>
                </c:pt>
                <c:pt idx="4">
                  <c:v>38638</c:v>
                </c:pt>
              </c:numCache>
            </c:numRef>
          </c:val>
          <c:extLst>
            <c:ext xmlns:c16="http://schemas.microsoft.com/office/drawing/2014/chart" uri="{C3380CC4-5D6E-409C-BE32-E72D297353CC}">
              <c16:uniqueId val="{00000000-EB47-4E0D-8D4F-4D47A253497A}"/>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EB47-4E0D-8D4F-4D47A253497A}"/>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11.8</c:v>
                </c:pt>
                <c:pt idx="1">
                  <c:v>12.3</c:v>
                </c:pt>
                <c:pt idx="2">
                  <c:v>12.8</c:v>
                </c:pt>
                <c:pt idx="3">
                  <c:v>12.4</c:v>
                </c:pt>
                <c:pt idx="4">
                  <c:v>12.7</c:v>
                </c:pt>
              </c:numCache>
            </c:numRef>
          </c:val>
          <c:extLst>
            <c:ext xmlns:c16="http://schemas.microsoft.com/office/drawing/2014/chart" uri="{C3380CC4-5D6E-409C-BE32-E72D297353CC}">
              <c16:uniqueId val="{00000000-8705-4578-926C-9EDA380A32FB}"/>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8705-4578-926C-9EDA380A32FB}"/>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1.3</c:v>
                </c:pt>
                <c:pt idx="1">
                  <c:v>0</c:v>
                </c:pt>
                <c:pt idx="2">
                  <c:v>0</c:v>
                </c:pt>
                <c:pt idx="3">
                  <c:v>0</c:v>
                </c:pt>
                <c:pt idx="4">
                  <c:v>0</c:v>
                </c:pt>
              </c:numCache>
            </c:numRef>
          </c:val>
          <c:extLst>
            <c:ext xmlns:c16="http://schemas.microsoft.com/office/drawing/2014/chart" uri="{C3380CC4-5D6E-409C-BE32-E72D297353CC}">
              <c16:uniqueId val="{00000000-5C6C-4DF7-8E1E-771D22AEF9AF}"/>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5C6C-4DF7-8E1E-771D22AEF9AF}"/>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895.7</c:v>
                </c:pt>
                <c:pt idx="1">
                  <c:v>869.3</c:v>
                </c:pt>
                <c:pt idx="2">
                  <c:v>782.6</c:v>
                </c:pt>
                <c:pt idx="3">
                  <c:v>760.7</c:v>
                </c:pt>
                <c:pt idx="4">
                  <c:v>675.1</c:v>
                </c:pt>
              </c:numCache>
            </c:numRef>
          </c:val>
          <c:extLst>
            <c:ext xmlns:c16="http://schemas.microsoft.com/office/drawing/2014/chart" uri="{C3380CC4-5D6E-409C-BE32-E72D297353CC}">
              <c16:uniqueId val="{00000000-28A7-4032-BBA9-D5DFA0D26C8C}"/>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28A7-4032-BBA9-D5DFA0D26C8C}"/>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D5-4CCD-A31B-71CA29C73463}"/>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D5-4CCD-A31B-71CA29C73463}"/>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34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34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34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34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34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35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35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35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35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35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35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35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35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35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359"/>
                </a:ext>
              </a:extLst>
            </xdr:cNvPicPr>
          </xdr:nvPicPr>
          <xdr:blipFill>
            <a:blip xmlns:r="http://schemas.openxmlformats.org/officeDocument/2006/relationships" r:embed="rId44"/>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36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361"/>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362"/>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36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36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365"/>
                </a:ext>
              </a:extLst>
            </xdr:cNvPicPr>
          </xdr:nvPicPr>
          <xdr:blipFill>
            <a:blip xmlns:r="http://schemas.openxmlformats.org/officeDocument/2006/relationships" r:embed="rId45"/>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366"/>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367"/>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368"/>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369"/>
                </a:ext>
              </a:extLst>
            </xdr:cNvPicPr>
          </xdr:nvPicPr>
          <xdr:blipFill>
            <a:blip xmlns:r="http://schemas.openxmlformats.org/officeDocument/2006/relationships" r:embed="rId4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370"/>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371"/>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372"/>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373"/>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374"/>
                </a:ext>
              </a:extLst>
            </xdr:cNvPicPr>
          </xdr:nvPicPr>
          <xdr:blipFill>
            <a:blip xmlns:r="http://schemas.openxmlformats.org/officeDocument/2006/relationships" r:embed="rId4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375"/>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376"/>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377"/>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378"/>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379"/>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380"/>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381"/>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382"/>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383"/>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384"/>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385"/>
                </a:ext>
              </a:extLst>
            </xdr:cNvPicPr>
          </xdr:nvPicPr>
          <xdr:blipFill>
            <a:blip xmlns:r="http://schemas.openxmlformats.org/officeDocument/2006/relationships" r:embed="rId50"/>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386"/>
                </a:ext>
              </a:extLst>
            </xdr:cNvPicPr>
          </xdr:nvPicPr>
          <xdr:blipFill>
            <a:blip xmlns:r="http://schemas.openxmlformats.org/officeDocument/2006/relationships" r:embed="rId50"/>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387"/>
                </a:ext>
              </a:extLst>
            </xdr:cNvPicPr>
          </xdr:nvPicPr>
          <xdr:blipFill>
            <a:blip xmlns:r="http://schemas.openxmlformats.org/officeDocument/2006/relationships" r:embed="rId50"/>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388"/>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389"/>
                </a:ext>
              </a:extLst>
            </xdr:cNvPicPr>
          </xdr:nvPicPr>
          <xdr:blipFill>
            <a:blip xmlns:r="http://schemas.openxmlformats.org/officeDocument/2006/relationships" r:embed="rId50"/>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390"/>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391"/>
                </a:ext>
              </a:extLst>
            </xdr:cNvPicPr>
          </xdr:nvPicPr>
          <xdr:blipFill>
            <a:blip xmlns:r="http://schemas.openxmlformats.org/officeDocument/2006/relationships" r:embed="rId51"/>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392"/>
                </a:ext>
              </a:extLst>
            </xdr:cNvPicPr>
          </xdr:nvPicPr>
          <xdr:blipFill>
            <a:blip xmlns:r="http://schemas.openxmlformats.org/officeDocument/2006/relationships" r:embed="rId51"/>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70" zoomScaleNormal="70" workbookViewId="0">
      <selection activeCell="AV12" sqref="AV12"/>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京都府　京丹後市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1" t="str">
        <f>データ!I6</f>
        <v>法非適用</v>
      </c>
      <c r="C3" s="122"/>
      <c r="D3" s="122"/>
      <c r="E3" s="122"/>
      <c r="F3" s="122" t="str">
        <f>データ!J6</f>
        <v>電気事業</v>
      </c>
      <c r="G3" s="122"/>
      <c r="H3" s="122"/>
      <c r="I3" s="122"/>
      <c r="J3" s="122" t="str">
        <f>データ!K6</f>
        <v>非設置</v>
      </c>
      <c r="K3" s="122"/>
      <c r="L3" s="122"/>
      <c r="M3" s="122"/>
      <c r="N3" s="123" t="str">
        <f>データ!L6</f>
        <v>該当数値なし</v>
      </c>
      <c r="O3" s="123"/>
      <c r="P3" s="123"/>
      <c r="Q3" s="124"/>
      <c r="R3" s="1"/>
      <c r="S3" s="125" t="s">
        <v>8</v>
      </c>
      <c r="T3" s="126"/>
      <c r="U3" s="126"/>
      <c r="V3" s="126"/>
      <c r="W3" s="126"/>
      <c r="X3" s="126"/>
      <c r="Y3" s="126"/>
      <c r="Z3" s="126"/>
      <c r="AA3" s="126"/>
      <c r="AB3" s="126"/>
      <c r="AC3" s="126"/>
      <c r="AD3" s="126"/>
      <c r="AE3" s="126"/>
      <c r="AF3" s="126"/>
      <c r="AG3" s="126"/>
      <c r="AH3" s="127"/>
      <c r="AI3" s="1"/>
      <c r="AJ3" s="1"/>
      <c r="AK3" s="201" t="s">
        <v>267</v>
      </c>
      <c r="AL3" s="202"/>
      <c r="AM3" s="202"/>
      <c r="AN3" s="202"/>
      <c r="AO3" s="202"/>
      <c r="AP3" s="202"/>
      <c r="AQ3" s="203"/>
    </row>
    <row r="4" spans="1:43" ht="23.1" customHeight="1" x14ac:dyDescent="0.15">
      <c r="A4" s="1"/>
      <c r="B4" s="118" t="s">
        <v>9</v>
      </c>
      <c r="C4" s="119"/>
      <c r="D4" s="119"/>
      <c r="E4" s="119"/>
      <c r="F4" s="119" t="s">
        <v>10</v>
      </c>
      <c r="G4" s="119"/>
      <c r="H4" s="119"/>
      <c r="I4" s="119"/>
      <c r="J4" s="119" t="s">
        <v>11</v>
      </c>
      <c r="K4" s="119"/>
      <c r="L4" s="119"/>
      <c r="M4" s="119"/>
      <c r="N4" s="119" t="s">
        <v>12</v>
      </c>
      <c r="O4" s="119"/>
      <c r="P4" s="119"/>
      <c r="Q4" s="120"/>
      <c r="R4" s="1"/>
      <c r="S4" s="128"/>
      <c r="T4" s="129"/>
      <c r="U4" s="129"/>
      <c r="V4" s="129"/>
      <c r="W4" s="129"/>
      <c r="X4" s="129"/>
      <c r="Y4" s="129"/>
      <c r="Z4" s="129"/>
      <c r="AA4" s="129"/>
      <c r="AB4" s="129"/>
      <c r="AC4" s="129"/>
      <c r="AD4" s="129"/>
      <c r="AE4" s="129"/>
      <c r="AF4" s="129"/>
      <c r="AG4" s="129"/>
      <c r="AH4" s="130"/>
      <c r="AI4" s="1"/>
      <c r="AJ4" s="1"/>
      <c r="AK4" s="201"/>
      <c r="AL4" s="202"/>
      <c r="AM4" s="202"/>
      <c r="AN4" s="202"/>
      <c r="AO4" s="202"/>
      <c r="AP4" s="202"/>
      <c r="AQ4" s="203"/>
    </row>
    <row r="5" spans="1:43" ht="23.1" customHeight="1" x14ac:dyDescent="0.15">
      <c r="A5" s="1"/>
      <c r="B5" s="134" t="str">
        <f>データ!M6</f>
        <v>-</v>
      </c>
      <c r="C5" s="135"/>
      <c r="D5" s="135"/>
      <c r="E5" s="135"/>
      <c r="F5" s="136" t="str">
        <f>データ!N6</f>
        <v>-</v>
      </c>
      <c r="G5" s="136"/>
      <c r="H5" s="136"/>
      <c r="I5" s="136"/>
      <c r="J5" s="136" t="str">
        <f>データ!O6</f>
        <v>-</v>
      </c>
      <c r="K5" s="136"/>
      <c r="L5" s="136"/>
      <c r="M5" s="136"/>
      <c r="N5" s="136">
        <f>データ!P6</f>
        <v>4</v>
      </c>
      <c r="O5" s="136"/>
      <c r="P5" s="136"/>
      <c r="Q5" s="137"/>
      <c r="R5" s="1"/>
      <c r="S5" s="128"/>
      <c r="T5" s="129"/>
      <c r="U5" s="129"/>
      <c r="V5" s="129"/>
      <c r="W5" s="129"/>
      <c r="X5" s="129"/>
      <c r="Y5" s="129"/>
      <c r="Z5" s="129"/>
      <c r="AA5" s="129"/>
      <c r="AB5" s="129"/>
      <c r="AC5" s="129"/>
      <c r="AD5" s="129"/>
      <c r="AE5" s="129"/>
      <c r="AF5" s="129"/>
      <c r="AG5" s="129"/>
      <c r="AH5" s="130"/>
      <c r="AI5" s="1"/>
      <c r="AJ5" s="1"/>
      <c r="AK5" s="201"/>
      <c r="AL5" s="202"/>
      <c r="AM5" s="202"/>
      <c r="AN5" s="202"/>
      <c r="AO5" s="202"/>
      <c r="AP5" s="202"/>
      <c r="AQ5" s="203"/>
    </row>
    <row r="6" spans="1:43" ht="23.1" customHeight="1" x14ac:dyDescent="0.15">
      <c r="A6" s="1"/>
      <c r="B6" s="118" t="s">
        <v>13</v>
      </c>
      <c r="C6" s="119"/>
      <c r="D6" s="119"/>
      <c r="E6" s="119"/>
      <c r="F6" s="119" t="s">
        <v>14</v>
      </c>
      <c r="G6" s="119"/>
      <c r="H6" s="119"/>
      <c r="I6" s="119"/>
      <c r="J6" s="119" t="s">
        <v>15</v>
      </c>
      <c r="K6" s="119"/>
      <c r="L6" s="119"/>
      <c r="M6" s="119"/>
      <c r="N6" s="119" t="s">
        <v>16</v>
      </c>
      <c r="O6" s="119"/>
      <c r="P6" s="119"/>
      <c r="Q6" s="120"/>
      <c r="R6" s="1"/>
      <c r="S6" s="128"/>
      <c r="T6" s="129"/>
      <c r="U6" s="129"/>
      <c r="V6" s="129"/>
      <c r="W6" s="129"/>
      <c r="X6" s="129"/>
      <c r="Y6" s="129"/>
      <c r="Z6" s="129"/>
      <c r="AA6" s="129"/>
      <c r="AB6" s="129"/>
      <c r="AC6" s="129"/>
      <c r="AD6" s="129"/>
      <c r="AE6" s="129"/>
      <c r="AF6" s="129"/>
      <c r="AG6" s="129"/>
      <c r="AH6" s="130"/>
      <c r="AI6" s="1"/>
      <c r="AJ6" s="1"/>
      <c r="AK6" s="201"/>
      <c r="AL6" s="202"/>
      <c r="AM6" s="202"/>
      <c r="AN6" s="202"/>
      <c r="AO6" s="202"/>
      <c r="AP6" s="202"/>
      <c r="AQ6" s="203"/>
    </row>
    <row r="7" spans="1:43" ht="22.5" customHeight="1" x14ac:dyDescent="0.15">
      <c r="A7" s="1"/>
      <c r="B7" s="138" t="str">
        <f>データ!Q6</f>
        <v>-</v>
      </c>
      <c r="C7" s="136"/>
      <c r="D7" s="136"/>
      <c r="E7" s="136"/>
      <c r="F7" s="139" t="s">
        <v>132</v>
      </c>
      <c r="G7" s="140"/>
      <c r="H7" s="140"/>
      <c r="I7" s="140"/>
      <c r="J7" s="141" t="s">
        <v>132</v>
      </c>
      <c r="K7" s="141"/>
      <c r="L7" s="141"/>
      <c r="M7" s="141"/>
      <c r="N7" s="142" t="str">
        <f>データ!T6</f>
        <v>無</v>
      </c>
      <c r="O7" s="142"/>
      <c r="P7" s="142"/>
      <c r="Q7" s="143"/>
      <c r="R7" s="1"/>
      <c r="S7" s="128"/>
      <c r="T7" s="129"/>
      <c r="U7" s="129"/>
      <c r="V7" s="129"/>
      <c r="W7" s="129"/>
      <c r="X7" s="129"/>
      <c r="Y7" s="129"/>
      <c r="Z7" s="129"/>
      <c r="AA7" s="129"/>
      <c r="AB7" s="129"/>
      <c r="AC7" s="129"/>
      <c r="AD7" s="129"/>
      <c r="AE7" s="129"/>
      <c r="AF7" s="129"/>
      <c r="AG7" s="129"/>
      <c r="AH7" s="130"/>
      <c r="AI7" s="1"/>
      <c r="AJ7" s="1"/>
      <c r="AK7" s="201"/>
      <c r="AL7" s="202"/>
      <c r="AM7" s="202"/>
      <c r="AN7" s="202"/>
      <c r="AO7" s="202"/>
      <c r="AP7" s="202"/>
      <c r="AQ7" s="203"/>
    </row>
    <row r="8" spans="1:43" ht="23.1" customHeight="1" x14ac:dyDescent="0.15">
      <c r="A8" s="1"/>
      <c r="B8" s="118" t="s">
        <v>17</v>
      </c>
      <c r="C8" s="119"/>
      <c r="D8" s="119"/>
      <c r="E8" s="119"/>
      <c r="F8" s="119" t="s">
        <v>18</v>
      </c>
      <c r="G8" s="119"/>
      <c r="H8" s="119"/>
      <c r="I8" s="119"/>
      <c r="J8" s="119"/>
      <c r="K8" s="119"/>
      <c r="L8" s="119"/>
      <c r="M8" s="119"/>
      <c r="N8" s="119"/>
      <c r="O8" s="119"/>
      <c r="P8" s="119"/>
      <c r="Q8" s="120"/>
      <c r="R8" s="1"/>
      <c r="S8" s="128"/>
      <c r="T8" s="129"/>
      <c r="U8" s="129"/>
      <c r="V8" s="129"/>
      <c r="W8" s="129"/>
      <c r="X8" s="129"/>
      <c r="Y8" s="129"/>
      <c r="Z8" s="129"/>
      <c r="AA8" s="129"/>
      <c r="AB8" s="129"/>
      <c r="AC8" s="129"/>
      <c r="AD8" s="129"/>
      <c r="AE8" s="129"/>
      <c r="AF8" s="129"/>
      <c r="AG8" s="129"/>
      <c r="AH8" s="130"/>
      <c r="AI8" s="1"/>
      <c r="AJ8" s="1"/>
      <c r="AK8" s="201"/>
      <c r="AL8" s="202"/>
      <c r="AM8" s="202"/>
      <c r="AN8" s="202"/>
      <c r="AO8" s="202"/>
      <c r="AP8" s="202"/>
      <c r="AQ8" s="203"/>
    </row>
    <row r="9" spans="1:43" ht="23.1" customHeight="1" thickBot="1" x14ac:dyDescent="0.2">
      <c r="A9" s="1"/>
      <c r="B9" s="146" t="s">
        <v>134</v>
      </c>
      <c r="C9" s="147"/>
      <c r="D9" s="147"/>
      <c r="E9" s="147"/>
      <c r="F9" s="148" t="str">
        <f>データ!V6</f>
        <v>-</v>
      </c>
      <c r="G9" s="148"/>
      <c r="H9" s="148"/>
      <c r="I9" s="148"/>
      <c r="J9" s="149"/>
      <c r="K9" s="149"/>
      <c r="L9" s="149"/>
      <c r="M9" s="149"/>
      <c r="N9" s="150"/>
      <c r="O9" s="150"/>
      <c r="P9" s="150"/>
      <c r="Q9" s="151"/>
      <c r="R9" s="1"/>
      <c r="S9" s="128"/>
      <c r="T9" s="129"/>
      <c r="U9" s="129"/>
      <c r="V9" s="129"/>
      <c r="W9" s="129"/>
      <c r="X9" s="129"/>
      <c r="Y9" s="129"/>
      <c r="Z9" s="129"/>
      <c r="AA9" s="129"/>
      <c r="AB9" s="129"/>
      <c r="AC9" s="129"/>
      <c r="AD9" s="129"/>
      <c r="AE9" s="129"/>
      <c r="AF9" s="129"/>
      <c r="AG9" s="129"/>
      <c r="AH9" s="130"/>
      <c r="AI9" s="1"/>
      <c r="AJ9" s="1"/>
      <c r="AK9" s="201"/>
      <c r="AL9" s="202"/>
      <c r="AM9" s="202"/>
      <c r="AN9" s="202"/>
      <c r="AO9" s="202"/>
      <c r="AP9" s="202"/>
      <c r="AQ9" s="203"/>
    </row>
    <row r="10" spans="1:43" ht="27" customHeight="1" thickBot="1" x14ac:dyDescent="0.2">
      <c r="A10" s="1"/>
      <c r="B10" s="6" t="s">
        <v>19</v>
      </c>
      <c r="C10" s="7"/>
      <c r="D10" s="7"/>
      <c r="E10" s="7"/>
      <c r="F10" s="7"/>
      <c r="G10" s="7"/>
      <c r="H10" s="7"/>
      <c r="I10" s="7"/>
      <c r="J10" s="7"/>
      <c r="K10" s="7"/>
      <c r="L10" s="7"/>
      <c r="M10" s="7"/>
      <c r="N10" s="7"/>
      <c r="O10" s="7"/>
      <c r="P10" s="7"/>
      <c r="Q10" s="7"/>
      <c r="R10" s="1"/>
      <c r="S10" s="128"/>
      <c r="T10" s="129"/>
      <c r="U10" s="129"/>
      <c r="V10" s="129"/>
      <c r="W10" s="129"/>
      <c r="X10" s="129"/>
      <c r="Y10" s="129"/>
      <c r="Z10" s="129"/>
      <c r="AA10" s="129"/>
      <c r="AB10" s="129"/>
      <c r="AC10" s="129"/>
      <c r="AD10" s="129"/>
      <c r="AE10" s="129"/>
      <c r="AF10" s="129"/>
      <c r="AG10" s="129"/>
      <c r="AH10" s="130"/>
      <c r="AI10" s="1"/>
      <c r="AJ10" s="1"/>
      <c r="AK10" s="201"/>
      <c r="AL10" s="202"/>
      <c r="AM10" s="202"/>
      <c r="AN10" s="202"/>
      <c r="AO10" s="202"/>
      <c r="AP10" s="202"/>
      <c r="AQ10" s="203"/>
    </row>
    <row r="11" spans="1:43" ht="23.1" customHeight="1" x14ac:dyDescent="0.15">
      <c r="A11" s="1"/>
      <c r="B11" s="112" t="s">
        <v>20</v>
      </c>
      <c r="C11" s="113"/>
      <c r="D11" s="113"/>
      <c r="E11" s="113"/>
      <c r="F11" s="152" t="str">
        <f>データ!B10</f>
        <v>H27</v>
      </c>
      <c r="G11" s="153"/>
      <c r="H11" s="152" t="str">
        <f>データ!C10</f>
        <v>H28</v>
      </c>
      <c r="I11" s="153"/>
      <c r="J11" s="152" t="str">
        <f>データ!D10</f>
        <v>H29</v>
      </c>
      <c r="K11" s="153"/>
      <c r="L11" s="152" t="str">
        <f>データ!E10</f>
        <v>H30</v>
      </c>
      <c r="M11" s="153"/>
      <c r="N11" s="152" t="str">
        <f>データ!F10</f>
        <v>R01</v>
      </c>
      <c r="O11" s="154"/>
      <c r="P11" s="8"/>
      <c r="Q11" s="8"/>
      <c r="R11" s="1"/>
      <c r="S11" s="128"/>
      <c r="T11" s="129"/>
      <c r="U11" s="129"/>
      <c r="V11" s="129"/>
      <c r="W11" s="129"/>
      <c r="X11" s="129"/>
      <c r="Y11" s="129"/>
      <c r="Z11" s="129"/>
      <c r="AA11" s="129"/>
      <c r="AB11" s="129"/>
      <c r="AC11" s="129"/>
      <c r="AD11" s="129"/>
      <c r="AE11" s="129"/>
      <c r="AF11" s="129"/>
      <c r="AG11" s="129"/>
      <c r="AH11" s="130"/>
      <c r="AI11" s="1"/>
      <c r="AJ11" s="1"/>
      <c r="AK11" s="201"/>
      <c r="AL11" s="202"/>
      <c r="AM11" s="202"/>
      <c r="AN11" s="202"/>
      <c r="AO11" s="202"/>
      <c r="AP11" s="202"/>
      <c r="AQ11" s="203"/>
    </row>
    <row r="12" spans="1:43" ht="23.1" customHeight="1" x14ac:dyDescent="0.15">
      <c r="A12" s="1"/>
      <c r="B12" s="118" t="s">
        <v>21</v>
      </c>
      <c r="C12" s="119"/>
      <c r="D12" s="119"/>
      <c r="E12" s="119"/>
      <c r="F12" s="155" t="str">
        <f>データ!W6</f>
        <v>-</v>
      </c>
      <c r="G12" s="156"/>
      <c r="H12" s="155" t="str">
        <f>データ!X6</f>
        <v>-</v>
      </c>
      <c r="I12" s="156"/>
      <c r="J12" s="155" t="str">
        <f>データ!Y6</f>
        <v>-</v>
      </c>
      <c r="K12" s="156"/>
      <c r="L12" s="155" t="str">
        <f>データ!Z6</f>
        <v>-</v>
      </c>
      <c r="M12" s="156"/>
      <c r="N12" s="144" t="str">
        <f>データ!AA6</f>
        <v>-</v>
      </c>
      <c r="O12" s="145"/>
      <c r="P12" s="8"/>
      <c r="Q12" s="8"/>
      <c r="R12" s="1"/>
      <c r="S12" s="128"/>
      <c r="T12" s="129"/>
      <c r="U12" s="129"/>
      <c r="V12" s="129"/>
      <c r="W12" s="129"/>
      <c r="X12" s="129"/>
      <c r="Y12" s="129"/>
      <c r="Z12" s="129"/>
      <c r="AA12" s="129"/>
      <c r="AB12" s="129"/>
      <c r="AC12" s="129"/>
      <c r="AD12" s="129"/>
      <c r="AE12" s="129"/>
      <c r="AF12" s="129"/>
      <c r="AG12" s="129"/>
      <c r="AH12" s="130"/>
      <c r="AI12" s="1"/>
      <c r="AJ12" s="1"/>
      <c r="AK12" s="201"/>
      <c r="AL12" s="202"/>
      <c r="AM12" s="202"/>
      <c r="AN12" s="202"/>
      <c r="AO12" s="202"/>
      <c r="AP12" s="202"/>
      <c r="AQ12" s="203"/>
    </row>
    <row r="13" spans="1:43" ht="23.1" customHeight="1" x14ac:dyDescent="0.15">
      <c r="A13" s="1"/>
      <c r="B13" s="157" t="s">
        <v>22</v>
      </c>
      <c r="C13" s="158"/>
      <c r="D13" s="158"/>
      <c r="E13" s="159"/>
      <c r="F13" s="155" t="str">
        <f>データ!AB6</f>
        <v>-</v>
      </c>
      <c r="G13" s="156"/>
      <c r="H13" s="155" t="str">
        <f>データ!AC6</f>
        <v>-</v>
      </c>
      <c r="I13" s="156"/>
      <c r="J13" s="155" t="str">
        <f>データ!AD6</f>
        <v>-</v>
      </c>
      <c r="K13" s="156"/>
      <c r="L13" s="155" t="str">
        <f>データ!AE6</f>
        <v>-</v>
      </c>
      <c r="M13" s="156"/>
      <c r="N13" s="144" t="str">
        <f>データ!AF6</f>
        <v>-</v>
      </c>
      <c r="O13" s="145"/>
      <c r="P13" s="8"/>
      <c r="Q13" s="8"/>
      <c r="R13" s="1"/>
      <c r="S13" s="128"/>
      <c r="T13" s="129"/>
      <c r="U13" s="129"/>
      <c r="V13" s="129"/>
      <c r="W13" s="129"/>
      <c r="X13" s="129"/>
      <c r="Y13" s="129"/>
      <c r="Z13" s="129"/>
      <c r="AA13" s="129"/>
      <c r="AB13" s="129"/>
      <c r="AC13" s="129"/>
      <c r="AD13" s="129"/>
      <c r="AE13" s="129"/>
      <c r="AF13" s="129"/>
      <c r="AG13" s="129"/>
      <c r="AH13" s="130"/>
      <c r="AI13" s="1"/>
      <c r="AJ13" s="1"/>
      <c r="AK13" s="201"/>
      <c r="AL13" s="202"/>
      <c r="AM13" s="202"/>
      <c r="AN13" s="202"/>
      <c r="AO13" s="202"/>
      <c r="AP13" s="202"/>
      <c r="AQ13" s="203"/>
    </row>
    <row r="14" spans="1:43" ht="23.1" customHeight="1" x14ac:dyDescent="0.15">
      <c r="A14" s="1"/>
      <c r="B14" s="157" t="s">
        <v>23</v>
      </c>
      <c r="C14" s="158"/>
      <c r="D14" s="158"/>
      <c r="E14" s="159"/>
      <c r="F14" s="155" t="str">
        <f>データ!AG6</f>
        <v>-</v>
      </c>
      <c r="G14" s="156"/>
      <c r="H14" s="155" t="str">
        <f>データ!AH6</f>
        <v>-</v>
      </c>
      <c r="I14" s="156"/>
      <c r="J14" s="155" t="str">
        <f>データ!AI6</f>
        <v>-</v>
      </c>
      <c r="K14" s="156"/>
      <c r="L14" s="155" t="str">
        <f>データ!AJ6</f>
        <v>-</v>
      </c>
      <c r="M14" s="156"/>
      <c r="N14" s="144" t="str">
        <f>データ!AK6</f>
        <v>-</v>
      </c>
      <c r="O14" s="145"/>
      <c r="P14" s="8"/>
      <c r="Q14" s="8"/>
      <c r="R14" s="1"/>
      <c r="S14" s="128"/>
      <c r="T14" s="129"/>
      <c r="U14" s="129"/>
      <c r="V14" s="129"/>
      <c r="W14" s="129"/>
      <c r="X14" s="129"/>
      <c r="Y14" s="129"/>
      <c r="Z14" s="129"/>
      <c r="AA14" s="129"/>
      <c r="AB14" s="129"/>
      <c r="AC14" s="129"/>
      <c r="AD14" s="129"/>
      <c r="AE14" s="129"/>
      <c r="AF14" s="129"/>
      <c r="AG14" s="129"/>
      <c r="AH14" s="130"/>
      <c r="AI14" s="1"/>
      <c r="AJ14" s="1"/>
      <c r="AK14" s="201"/>
      <c r="AL14" s="202"/>
      <c r="AM14" s="202"/>
      <c r="AN14" s="202"/>
      <c r="AO14" s="202"/>
      <c r="AP14" s="202"/>
      <c r="AQ14" s="203"/>
    </row>
    <row r="15" spans="1:43" ht="23.1" customHeight="1" x14ac:dyDescent="0.15">
      <c r="A15" s="1"/>
      <c r="B15" s="162" t="s">
        <v>24</v>
      </c>
      <c r="C15" s="163"/>
      <c r="D15" s="163"/>
      <c r="E15" s="164"/>
      <c r="F15" s="165">
        <f>データ!AL6</f>
        <v>1128</v>
      </c>
      <c r="G15" s="165"/>
      <c r="H15" s="165">
        <f>データ!AM6</f>
        <v>1172</v>
      </c>
      <c r="I15" s="165"/>
      <c r="J15" s="165">
        <f>データ!AN6</f>
        <v>1226</v>
      </c>
      <c r="K15" s="165"/>
      <c r="L15" s="165">
        <f>データ!AO6</f>
        <v>1180</v>
      </c>
      <c r="M15" s="165"/>
      <c r="N15" s="166">
        <f>データ!AP6</f>
        <v>1219</v>
      </c>
      <c r="O15" s="167"/>
      <c r="P15" s="8"/>
      <c r="Q15" s="8"/>
      <c r="R15" s="1"/>
      <c r="S15" s="128"/>
      <c r="T15" s="129"/>
      <c r="U15" s="129"/>
      <c r="V15" s="129"/>
      <c r="W15" s="129"/>
      <c r="X15" s="129"/>
      <c r="Y15" s="129"/>
      <c r="Z15" s="129"/>
      <c r="AA15" s="129"/>
      <c r="AB15" s="129"/>
      <c r="AC15" s="129"/>
      <c r="AD15" s="129"/>
      <c r="AE15" s="129"/>
      <c r="AF15" s="129"/>
      <c r="AG15" s="129"/>
      <c r="AH15" s="130"/>
      <c r="AI15" s="1"/>
      <c r="AJ15" s="1"/>
      <c r="AK15" s="201"/>
      <c r="AL15" s="202"/>
      <c r="AM15" s="202"/>
      <c r="AN15" s="202"/>
      <c r="AO15" s="202"/>
      <c r="AP15" s="202"/>
      <c r="AQ15" s="203"/>
    </row>
    <row r="16" spans="1:43" ht="23.1" customHeight="1" thickBot="1" x14ac:dyDescent="0.2">
      <c r="A16" s="1"/>
      <c r="B16" s="168" t="s">
        <v>25</v>
      </c>
      <c r="C16" s="169"/>
      <c r="D16" s="169"/>
      <c r="E16" s="170"/>
      <c r="F16" s="171">
        <f>データ!AQ6</f>
        <v>1128</v>
      </c>
      <c r="G16" s="171"/>
      <c r="H16" s="171">
        <f>データ!AR6</f>
        <v>1172</v>
      </c>
      <c r="I16" s="171"/>
      <c r="J16" s="171">
        <f>データ!AS6</f>
        <v>1226</v>
      </c>
      <c r="K16" s="171"/>
      <c r="L16" s="171">
        <f>データ!AT6</f>
        <v>1180</v>
      </c>
      <c r="M16" s="171"/>
      <c r="N16" s="160">
        <f>データ!AU6</f>
        <v>1219</v>
      </c>
      <c r="O16" s="161"/>
      <c r="P16" s="8"/>
      <c r="Q16" s="8"/>
      <c r="R16" s="1"/>
      <c r="S16" s="128"/>
      <c r="T16" s="129"/>
      <c r="U16" s="129"/>
      <c r="V16" s="129"/>
      <c r="W16" s="129"/>
      <c r="X16" s="129"/>
      <c r="Y16" s="129"/>
      <c r="Z16" s="129"/>
      <c r="AA16" s="129"/>
      <c r="AB16" s="129"/>
      <c r="AC16" s="129"/>
      <c r="AD16" s="129"/>
      <c r="AE16" s="129"/>
      <c r="AF16" s="129"/>
      <c r="AG16" s="129"/>
      <c r="AH16" s="130"/>
      <c r="AI16" s="1"/>
      <c r="AJ16" s="1"/>
      <c r="AK16" s="201"/>
      <c r="AL16" s="202"/>
      <c r="AM16" s="202"/>
      <c r="AN16" s="202"/>
      <c r="AO16" s="202"/>
      <c r="AP16" s="202"/>
      <c r="AQ16" s="203"/>
    </row>
    <row r="17" spans="1:43" ht="15.6" customHeight="1" thickBot="1" x14ac:dyDescent="0.2">
      <c r="A17" s="1"/>
      <c r="B17" s="9"/>
      <c r="C17" s="1"/>
      <c r="D17" s="1"/>
      <c r="E17" s="1"/>
      <c r="F17" s="1"/>
      <c r="G17" s="1"/>
      <c r="H17" s="1"/>
      <c r="I17" s="1"/>
      <c r="J17" s="1"/>
      <c r="K17" s="1"/>
      <c r="L17" s="1"/>
      <c r="M17" s="1"/>
      <c r="N17" s="1"/>
      <c r="O17" s="1"/>
      <c r="P17" s="1"/>
      <c r="Q17" s="1"/>
      <c r="R17" s="1"/>
      <c r="S17" s="128"/>
      <c r="T17" s="129"/>
      <c r="U17" s="129"/>
      <c r="V17" s="129"/>
      <c r="W17" s="129"/>
      <c r="X17" s="129"/>
      <c r="Y17" s="129"/>
      <c r="Z17" s="129"/>
      <c r="AA17" s="129"/>
      <c r="AB17" s="129"/>
      <c r="AC17" s="129"/>
      <c r="AD17" s="129"/>
      <c r="AE17" s="129"/>
      <c r="AF17" s="129"/>
      <c r="AG17" s="129"/>
      <c r="AH17" s="130"/>
      <c r="AI17" s="1"/>
      <c r="AJ17" s="1"/>
      <c r="AK17" s="201"/>
      <c r="AL17" s="202"/>
      <c r="AM17" s="202"/>
      <c r="AN17" s="202"/>
      <c r="AO17" s="202"/>
      <c r="AP17" s="202"/>
      <c r="AQ17" s="203"/>
    </row>
    <row r="18" spans="1:43" ht="23.1" customHeight="1" x14ac:dyDescent="0.15">
      <c r="A18" s="1"/>
      <c r="B18" s="172"/>
      <c r="C18" s="173"/>
      <c r="D18" s="173"/>
      <c r="E18" s="173"/>
      <c r="F18" s="113" t="s">
        <v>26</v>
      </c>
      <c r="G18" s="113"/>
      <c r="H18" s="113"/>
      <c r="I18" s="113" t="s">
        <v>27</v>
      </c>
      <c r="J18" s="113"/>
      <c r="K18" s="113"/>
      <c r="L18" s="113" t="s">
        <v>25</v>
      </c>
      <c r="M18" s="113"/>
      <c r="N18" s="113"/>
      <c r="O18" s="114"/>
      <c r="P18" s="1"/>
      <c r="Q18" s="1"/>
      <c r="R18" s="1"/>
      <c r="S18" s="128"/>
      <c r="T18" s="129"/>
      <c r="U18" s="129"/>
      <c r="V18" s="129"/>
      <c r="W18" s="129"/>
      <c r="X18" s="129"/>
      <c r="Y18" s="129"/>
      <c r="Z18" s="129"/>
      <c r="AA18" s="129"/>
      <c r="AB18" s="129"/>
      <c r="AC18" s="129"/>
      <c r="AD18" s="129"/>
      <c r="AE18" s="129"/>
      <c r="AF18" s="129"/>
      <c r="AG18" s="129"/>
      <c r="AH18" s="130"/>
      <c r="AI18" s="1"/>
      <c r="AJ18" s="1"/>
      <c r="AK18" s="201"/>
      <c r="AL18" s="202"/>
      <c r="AM18" s="202"/>
      <c r="AN18" s="202"/>
      <c r="AO18" s="202"/>
      <c r="AP18" s="202"/>
      <c r="AQ18" s="203"/>
    </row>
    <row r="19" spans="1:43" ht="23.1" customHeight="1" thickBot="1" x14ac:dyDescent="0.2">
      <c r="A19" s="1"/>
      <c r="B19" s="168" t="s">
        <v>28</v>
      </c>
      <c r="C19" s="169"/>
      <c r="D19" s="169"/>
      <c r="E19" s="170"/>
      <c r="F19" s="174" t="str">
        <f>データ!AV6</f>
        <v>-</v>
      </c>
      <c r="G19" s="174"/>
      <c r="H19" s="174"/>
      <c r="I19" s="174">
        <f>データ!AW6</f>
        <v>43507</v>
      </c>
      <c r="J19" s="174"/>
      <c r="K19" s="174"/>
      <c r="L19" s="174">
        <f>データ!AX6</f>
        <v>43507</v>
      </c>
      <c r="M19" s="174"/>
      <c r="N19" s="174"/>
      <c r="O19" s="175"/>
      <c r="P19" s="1"/>
      <c r="Q19" s="1"/>
      <c r="R19" s="1"/>
      <c r="S19" s="131"/>
      <c r="T19" s="132"/>
      <c r="U19" s="132"/>
      <c r="V19" s="132"/>
      <c r="W19" s="132"/>
      <c r="X19" s="132"/>
      <c r="Y19" s="132"/>
      <c r="Z19" s="132"/>
      <c r="AA19" s="132"/>
      <c r="AB19" s="132"/>
      <c r="AC19" s="132"/>
      <c r="AD19" s="132"/>
      <c r="AE19" s="132"/>
      <c r="AF19" s="132"/>
      <c r="AG19" s="132"/>
      <c r="AH19" s="133"/>
      <c r="AI19" s="1"/>
      <c r="AJ19" s="1"/>
      <c r="AK19" s="201"/>
      <c r="AL19" s="202"/>
      <c r="AM19" s="202"/>
      <c r="AN19" s="202"/>
      <c r="AO19" s="202"/>
      <c r="AP19" s="202"/>
      <c r="AQ19" s="203"/>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201"/>
      <c r="AL20" s="202"/>
      <c r="AM20" s="202"/>
      <c r="AN20" s="202"/>
      <c r="AO20" s="202"/>
      <c r="AP20" s="202"/>
      <c r="AQ20" s="203"/>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201"/>
      <c r="AL21" s="202"/>
      <c r="AM21" s="202"/>
      <c r="AN21" s="202"/>
      <c r="AO21" s="202"/>
      <c r="AP21" s="202"/>
      <c r="AQ21" s="203"/>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201"/>
      <c r="AL22" s="202"/>
      <c r="AM22" s="202"/>
      <c r="AN22" s="202"/>
      <c r="AO22" s="202"/>
      <c r="AP22" s="202"/>
      <c r="AQ22" s="203"/>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201"/>
      <c r="AL23" s="202"/>
      <c r="AM23" s="202"/>
      <c r="AN23" s="202"/>
      <c r="AO23" s="202"/>
      <c r="AP23" s="202"/>
      <c r="AQ23" s="203"/>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201"/>
      <c r="AL24" s="202"/>
      <c r="AM24" s="202"/>
      <c r="AN24" s="202"/>
      <c r="AO24" s="202"/>
      <c r="AP24" s="202"/>
      <c r="AQ24" s="203"/>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201"/>
      <c r="AL25" s="202"/>
      <c r="AM25" s="202"/>
      <c r="AN25" s="202"/>
      <c r="AO25" s="202"/>
      <c r="AP25" s="202"/>
      <c r="AQ25" s="203"/>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201"/>
      <c r="AL26" s="202"/>
      <c r="AM26" s="202"/>
      <c r="AN26" s="202"/>
      <c r="AO26" s="202"/>
      <c r="AP26" s="202"/>
      <c r="AQ26" s="203"/>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201"/>
      <c r="AL27" s="202"/>
      <c r="AM27" s="202"/>
      <c r="AN27" s="202"/>
      <c r="AO27" s="202"/>
      <c r="AP27" s="202"/>
      <c r="AQ27" s="203"/>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201"/>
      <c r="AL28" s="202"/>
      <c r="AM28" s="202"/>
      <c r="AN28" s="202"/>
      <c r="AO28" s="202"/>
      <c r="AP28" s="202"/>
      <c r="AQ28" s="203"/>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201"/>
      <c r="AL29" s="202"/>
      <c r="AM29" s="202"/>
      <c r="AN29" s="202"/>
      <c r="AO29" s="202"/>
      <c r="AP29" s="202"/>
      <c r="AQ29" s="203"/>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201"/>
      <c r="AL30" s="202"/>
      <c r="AM30" s="202"/>
      <c r="AN30" s="202"/>
      <c r="AO30" s="202"/>
      <c r="AP30" s="202"/>
      <c r="AQ30" s="203"/>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201"/>
      <c r="AL31" s="202"/>
      <c r="AM31" s="202"/>
      <c r="AN31" s="202"/>
      <c r="AO31" s="202"/>
      <c r="AP31" s="202"/>
      <c r="AQ31" s="203"/>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201"/>
      <c r="AL32" s="202"/>
      <c r="AM32" s="202"/>
      <c r="AN32" s="202"/>
      <c r="AO32" s="202"/>
      <c r="AP32" s="202"/>
      <c r="AQ32" s="203"/>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201"/>
      <c r="AL33" s="202"/>
      <c r="AM33" s="202"/>
      <c r="AN33" s="202"/>
      <c r="AO33" s="202"/>
      <c r="AP33" s="202"/>
      <c r="AQ33" s="203"/>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201"/>
      <c r="AL34" s="202"/>
      <c r="AM34" s="202"/>
      <c r="AN34" s="202"/>
      <c r="AO34" s="202"/>
      <c r="AP34" s="202"/>
      <c r="AQ34" s="203"/>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201"/>
      <c r="AL35" s="202"/>
      <c r="AM35" s="202"/>
      <c r="AN35" s="202"/>
      <c r="AO35" s="202"/>
      <c r="AP35" s="202"/>
      <c r="AQ35" s="203"/>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201"/>
      <c r="AL36" s="202"/>
      <c r="AM36" s="202"/>
      <c r="AN36" s="202"/>
      <c r="AO36" s="202"/>
      <c r="AP36" s="202"/>
      <c r="AQ36" s="203"/>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201"/>
      <c r="AL37" s="202"/>
      <c r="AM37" s="202"/>
      <c r="AN37" s="202"/>
      <c r="AO37" s="202"/>
      <c r="AP37" s="202"/>
      <c r="AQ37" s="203"/>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204"/>
      <c r="AL38" s="205"/>
      <c r="AM38" s="205"/>
      <c r="AN38" s="205"/>
      <c r="AO38" s="205"/>
      <c r="AP38" s="205"/>
      <c r="AQ38" s="206"/>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76" t="s">
        <v>31</v>
      </c>
      <c r="AL39" s="177"/>
      <c r="AM39" s="177"/>
      <c r="AN39" s="177"/>
      <c r="AO39" s="177"/>
      <c r="AP39" s="177"/>
      <c r="AQ39" s="178"/>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201" t="s">
        <v>266</v>
      </c>
      <c r="AL40" s="202"/>
      <c r="AM40" s="202"/>
      <c r="AN40" s="202"/>
      <c r="AO40" s="202"/>
      <c r="AP40" s="202"/>
      <c r="AQ40" s="203"/>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201"/>
      <c r="AL41" s="202"/>
      <c r="AM41" s="202"/>
      <c r="AN41" s="202"/>
      <c r="AO41" s="202"/>
      <c r="AP41" s="202"/>
      <c r="AQ41" s="203"/>
    </row>
    <row r="42" spans="1:43" ht="43.35" customHeight="1" x14ac:dyDescent="0.15">
      <c r="A42" s="1"/>
      <c r="B42" s="179"/>
      <c r="C42" s="180"/>
      <c r="D42" s="18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201"/>
      <c r="AL42" s="202"/>
      <c r="AM42" s="202"/>
      <c r="AN42" s="202"/>
      <c r="AO42" s="202"/>
      <c r="AP42" s="202"/>
      <c r="AQ42" s="203"/>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201"/>
      <c r="AL43" s="202"/>
      <c r="AM43" s="202"/>
      <c r="AN43" s="202"/>
      <c r="AO43" s="202"/>
      <c r="AP43" s="202"/>
      <c r="AQ43" s="203"/>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201"/>
      <c r="AL44" s="202"/>
      <c r="AM44" s="202"/>
      <c r="AN44" s="202"/>
      <c r="AO44" s="202"/>
      <c r="AP44" s="202"/>
      <c r="AQ44" s="203"/>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201"/>
      <c r="AL45" s="202"/>
      <c r="AM45" s="202"/>
      <c r="AN45" s="202"/>
      <c r="AO45" s="202"/>
      <c r="AP45" s="202"/>
      <c r="AQ45" s="203"/>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201"/>
      <c r="AL46" s="202"/>
      <c r="AM46" s="202"/>
      <c r="AN46" s="202"/>
      <c r="AO46" s="202"/>
      <c r="AP46" s="202"/>
      <c r="AQ46" s="203"/>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201"/>
      <c r="AL47" s="202"/>
      <c r="AM47" s="202"/>
      <c r="AN47" s="202"/>
      <c r="AO47" s="202"/>
      <c r="AP47" s="202"/>
      <c r="AQ47" s="203"/>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201"/>
      <c r="AL48" s="202"/>
      <c r="AM48" s="202"/>
      <c r="AN48" s="202"/>
      <c r="AO48" s="202"/>
      <c r="AP48" s="202"/>
      <c r="AQ48" s="203"/>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201"/>
      <c r="AL49" s="202"/>
      <c r="AM49" s="202"/>
      <c r="AN49" s="202"/>
      <c r="AO49" s="202"/>
      <c r="AP49" s="202"/>
      <c r="AQ49" s="203"/>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201"/>
      <c r="AL50" s="202"/>
      <c r="AM50" s="202"/>
      <c r="AN50" s="202"/>
      <c r="AO50" s="202"/>
      <c r="AP50" s="202"/>
      <c r="AQ50" s="203"/>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201"/>
      <c r="AL51" s="202"/>
      <c r="AM51" s="202"/>
      <c r="AN51" s="202"/>
      <c r="AO51" s="202"/>
      <c r="AP51" s="202"/>
      <c r="AQ51" s="203"/>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201"/>
      <c r="AL52" s="202"/>
      <c r="AM52" s="202"/>
      <c r="AN52" s="202"/>
      <c r="AO52" s="202"/>
      <c r="AP52" s="202"/>
      <c r="AQ52" s="203"/>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201"/>
      <c r="AL53" s="202"/>
      <c r="AM53" s="202"/>
      <c r="AN53" s="202"/>
      <c r="AO53" s="202"/>
      <c r="AP53" s="202"/>
      <c r="AQ53" s="203"/>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201"/>
      <c r="AL54" s="202"/>
      <c r="AM54" s="202"/>
      <c r="AN54" s="202"/>
      <c r="AO54" s="202"/>
      <c r="AP54" s="202"/>
      <c r="AQ54" s="203"/>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201"/>
      <c r="AL55" s="202"/>
      <c r="AM55" s="202"/>
      <c r="AN55" s="202"/>
      <c r="AO55" s="202"/>
      <c r="AP55" s="202"/>
      <c r="AQ55" s="203"/>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201"/>
      <c r="AL56" s="202"/>
      <c r="AM56" s="202"/>
      <c r="AN56" s="202"/>
      <c r="AO56" s="202"/>
      <c r="AP56" s="202"/>
      <c r="AQ56" s="203"/>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201"/>
      <c r="AL57" s="202"/>
      <c r="AM57" s="202"/>
      <c r="AN57" s="202"/>
      <c r="AO57" s="202"/>
      <c r="AP57" s="202"/>
      <c r="AQ57" s="203"/>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201"/>
      <c r="AL58" s="202"/>
      <c r="AM58" s="202"/>
      <c r="AN58" s="202"/>
      <c r="AO58" s="202"/>
      <c r="AP58" s="202"/>
      <c r="AQ58" s="203"/>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201"/>
      <c r="AL59" s="202"/>
      <c r="AM59" s="202"/>
      <c r="AN59" s="202"/>
      <c r="AO59" s="202"/>
      <c r="AP59" s="202"/>
      <c r="AQ59" s="203"/>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201"/>
      <c r="AL60" s="202"/>
      <c r="AM60" s="202"/>
      <c r="AN60" s="202"/>
      <c r="AO60" s="202"/>
      <c r="AP60" s="202"/>
      <c r="AQ60" s="203"/>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201"/>
      <c r="AL61" s="202"/>
      <c r="AM61" s="202"/>
      <c r="AN61" s="202"/>
      <c r="AO61" s="202"/>
      <c r="AP61" s="202"/>
      <c r="AQ61" s="203"/>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201"/>
      <c r="AL62" s="202"/>
      <c r="AM62" s="202"/>
      <c r="AN62" s="202"/>
      <c r="AO62" s="202"/>
      <c r="AP62" s="202"/>
      <c r="AQ62" s="203"/>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201"/>
      <c r="AL63" s="202"/>
      <c r="AM63" s="202"/>
      <c r="AN63" s="202"/>
      <c r="AO63" s="202"/>
      <c r="AP63" s="202"/>
      <c r="AQ63" s="203"/>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201"/>
      <c r="AL64" s="202"/>
      <c r="AM64" s="202"/>
      <c r="AN64" s="202"/>
      <c r="AO64" s="202"/>
      <c r="AP64" s="202"/>
      <c r="AQ64" s="203"/>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201"/>
      <c r="AL65" s="202"/>
      <c r="AM65" s="202"/>
      <c r="AN65" s="202"/>
      <c r="AO65" s="202"/>
      <c r="AP65" s="202"/>
      <c r="AQ65" s="203"/>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201"/>
      <c r="AL66" s="202"/>
      <c r="AM66" s="202"/>
      <c r="AN66" s="202"/>
      <c r="AO66" s="202"/>
      <c r="AP66" s="202"/>
      <c r="AQ66" s="203"/>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201"/>
      <c r="AL67" s="202"/>
      <c r="AM67" s="202"/>
      <c r="AN67" s="202"/>
      <c r="AO67" s="202"/>
      <c r="AP67" s="202"/>
      <c r="AQ67" s="203"/>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201"/>
      <c r="AL68" s="202"/>
      <c r="AM68" s="202"/>
      <c r="AN68" s="202"/>
      <c r="AO68" s="202"/>
      <c r="AP68" s="202"/>
      <c r="AQ68" s="203"/>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201"/>
      <c r="AL69" s="202"/>
      <c r="AM69" s="202"/>
      <c r="AN69" s="202"/>
      <c r="AO69" s="202"/>
      <c r="AP69" s="202"/>
      <c r="AQ69" s="203"/>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201"/>
      <c r="AL70" s="202"/>
      <c r="AM70" s="202"/>
      <c r="AN70" s="202"/>
      <c r="AO70" s="202"/>
      <c r="AP70" s="202"/>
      <c r="AQ70" s="203"/>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201"/>
      <c r="AL71" s="202"/>
      <c r="AM71" s="202"/>
      <c r="AN71" s="202"/>
      <c r="AO71" s="202"/>
      <c r="AP71" s="202"/>
      <c r="AQ71" s="203"/>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201"/>
      <c r="AL72" s="202"/>
      <c r="AM72" s="202"/>
      <c r="AN72" s="202"/>
      <c r="AO72" s="202"/>
      <c r="AP72" s="202"/>
      <c r="AQ72" s="203"/>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201"/>
      <c r="AL73" s="202"/>
      <c r="AM73" s="202"/>
      <c r="AN73" s="202"/>
      <c r="AO73" s="202"/>
      <c r="AP73" s="202"/>
      <c r="AQ73" s="203"/>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201"/>
      <c r="AL74" s="202"/>
      <c r="AM74" s="202"/>
      <c r="AN74" s="202"/>
      <c r="AO74" s="202"/>
      <c r="AP74" s="202"/>
      <c r="AQ74" s="203"/>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201"/>
      <c r="AL75" s="202"/>
      <c r="AM75" s="202"/>
      <c r="AN75" s="202"/>
      <c r="AO75" s="202"/>
      <c r="AP75" s="202"/>
      <c r="AQ75" s="203"/>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201"/>
      <c r="AL76" s="202"/>
      <c r="AM76" s="202"/>
      <c r="AN76" s="202"/>
      <c r="AO76" s="202"/>
      <c r="AP76" s="202"/>
      <c r="AQ76" s="203"/>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201"/>
      <c r="AL77" s="202"/>
      <c r="AM77" s="202"/>
      <c r="AN77" s="202"/>
      <c r="AO77" s="202"/>
      <c r="AP77" s="202"/>
      <c r="AQ77" s="203"/>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201"/>
      <c r="AL78" s="202"/>
      <c r="AM78" s="202"/>
      <c r="AN78" s="202"/>
      <c r="AO78" s="202"/>
      <c r="AP78" s="202"/>
      <c r="AQ78" s="203"/>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201"/>
      <c r="AL79" s="202"/>
      <c r="AM79" s="202"/>
      <c r="AN79" s="202"/>
      <c r="AO79" s="202"/>
      <c r="AP79" s="202"/>
      <c r="AQ79" s="203"/>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201"/>
      <c r="AL80" s="202"/>
      <c r="AM80" s="202"/>
      <c r="AN80" s="202"/>
      <c r="AO80" s="202"/>
      <c r="AP80" s="202"/>
      <c r="AQ80" s="203"/>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201"/>
      <c r="AL81" s="202"/>
      <c r="AM81" s="202"/>
      <c r="AN81" s="202"/>
      <c r="AO81" s="202"/>
      <c r="AP81" s="202"/>
      <c r="AQ81" s="203"/>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201"/>
      <c r="AL82" s="202"/>
      <c r="AM82" s="202"/>
      <c r="AN82" s="202"/>
      <c r="AO82" s="202"/>
      <c r="AP82" s="202"/>
      <c r="AQ82" s="203"/>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201"/>
      <c r="AL83" s="202"/>
      <c r="AM83" s="202"/>
      <c r="AN83" s="202"/>
      <c r="AO83" s="202"/>
      <c r="AP83" s="202"/>
      <c r="AQ83" s="203"/>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201"/>
      <c r="AL84" s="202"/>
      <c r="AM84" s="202"/>
      <c r="AN84" s="202"/>
      <c r="AO84" s="202"/>
      <c r="AP84" s="202"/>
      <c r="AQ84" s="203"/>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201"/>
      <c r="AL85" s="202"/>
      <c r="AM85" s="202"/>
      <c r="AN85" s="202"/>
      <c r="AO85" s="202"/>
      <c r="AP85" s="202"/>
      <c r="AQ85" s="203"/>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201"/>
      <c r="AL86" s="202"/>
      <c r="AM86" s="202"/>
      <c r="AN86" s="202"/>
      <c r="AO86" s="202"/>
      <c r="AP86" s="202"/>
      <c r="AQ86" s="203"/>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201"/>
      <c r="AL87" s="202"/>
      <c r="AM87" s="202"/>
      <c r="AN87" s="202"/>
      <c r="AO87" s="202"/>
      <c r="AP87" s="202"/>
      <c r="AQ87" s="203"/>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201"/>
      <c r="AL88" s="202"/>
      <c r="AM88" s="202"/>
      <c r="AN88" s="202"/>
      <c r="AO88" s="202"/>
      <c r="AP88" s="202"/>
      <c r="AQ88" s="203"/>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201"/>
      <c r="AL89" s="202"/>
      <c r="AM89" s="202"/>
      <c r="AN89" s="202"/>
      <c r="AO89" s="202"/>
      <c r="AP89" s="202"/>
      <c r="AQ89" s="203"/>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201"/>
      <c r="AL90" s="202"/>
      <c r="AM90" s="202"/>
      <c r="AN90" s="202"/>
      <c r="AO90" s="202"/>
      <c r="AP90" s="202"/>
      <c r="AQ90" s="203"/>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201"/>
      <c r="AL91" s="202"/>
      <c r="AM91" s="202"/>
      <c r="AN91" s="202"/>
      <c r="AO91" s="202"/>
      <c r="AP91" s="202"/>
      <c r="AQ91" s="203"/>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201"/>
      <c r="AL92" s="202"/>
      <c r="AM92" s="202"/>
      <c r="AN92" s="202"/>
      <c r="AO92" s="202"/>
      <c r="AP92" s="202"/>
      <c r="AQ92" s="203"/>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201"/>
      <c r="AL93" s="202"/>
      <c r="AM93" s="202"/>
      <c r="AN93" s="202"/>
      <c r="AO93" s="202"/>
      <c r="AP93" s="202"/>
      <c r="AQ93" s="203"/>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201"/>
      <c r="AL94" s="202"/>
      <c r="AM94" s="202"/>
      <c r="AN94" s="202"/>
      <c r="AO94" s="202"/>
      <c r="AP94" s="202"/>
      <c r="AQ94" s="203"/>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201"/>
      <c r="AL95" s="202"/>
      <c r="AM95" s="202"/>
      <c r="AN95" s="202"/>
      <c r="AO95" s="202"/>
      <c r="AP95" s="202"/>
      <c r="AQ95" s="203"/>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204"/>
      <c r="AL96" s="205"/>
      <c r="AM96" s="205"/>
      <c r="AN96" s="205"/>
      <c r="AO96" s="205"/>
      <c r="AP96" s="205"/>
      <c r="AQ96" s="206"/>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76" t="s">
        <v>34</v>
      </c>
      <c r="AL97" s="177"/>
      <c r="AM97" s="177"/>
      <c r="AN97" s="177"/>
      <c r="AO97" s="177"/>
      <c r="AP97" s="177"/>
      <c r="AQ97" s="178"/>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1"/>
      <c r="AL98" s="182"/>
      <c r="AM98" s="182"/>
      <c r="AN98" s="182"/>
      <c r="AO98" s="182"/>
      <c r="AP98" s="182"/>
      <c r="AQ98" s="183"/>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84" t="s">
        <v>265</v>
      </c>
      <c r="AL99" s="185"/>
      <c r="AM99" s="185"/>
      <c r="AN99" s="185"/>
      <c r="AO99" s="185"/>
      <c r="AP99" s="185"/>
      <c r="AQ99" s="186"/>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84"/>
      <c r="AL100" s="185"/>
      <c r="AM100" s="185"/>
      <c r="AN100" s="185"/>
      <c r="AO100" s="185"/>
      <c r="AP100" s="185"/>
      <c r="AQ100" s="186"/>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84"/>
      <c r="AL101" s="185"/>
      <c r="AM101" s="185"/>
      <c r="AN101" s="185"/>
      <c r="AO101" s="185"/>
      <c r="AP101" s="185"/>
      <c r="AQ101" s="186"/>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84"/>
      <c r="AL102" s="185"/>
      <c r="AM102" s="185"/>
      <c r="AN102" s="185"/>
      <c r="AO102" s="185"/>
      <c r="AP102" s="185"/>
      <c r="AQ102" s="186"/>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84"/>
      <c r="AL103" s="185"/>
      <c r="AM103" s="185"/>
      <c r="AN103" s="185"/>
      <c r="AO103" s="185"/>
      <c r="AP103" s="185"/>
      <c r="AQ103" s="186"/>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84"/>
      <c r="AL104" s="185"/>
      <c r="AM104" s="185"/>
      <c r="AN104" s="185"/>
      <c r="AO104" s="185"/>
      <c r="AP104" s="185"/>
      <c r="AQ104" s="186"/>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84"/>
      <c r="AL105" s="185"/>
      <c r="AM105" s="185"/>
      <c r="AN105" s="185"/>
      <c r="AO105" s="185"/>
      <c r="AP105" s="185"/>
      <c r="AQ105" s="186"/>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84"/>
      <c r="AL106" s="185"/>
      <c r="AM106" s="185"/>
      <c r="AN106" s="185"/>
      <c r="AO106" s="185"/>
      <c r="AP106" s="185"/>
      <c r="AQ106" s="186"/>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84"/>
      <c r="AL107" s="185"/>
      <c r="AM107" s="185"/>
      <c r="AN107" s="185"/>
      <c r="AO107" s="185"/>
      <c r="AP107" s="185"/>
      <c r="AQ107" s="186"/>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84"/>
      <c r="AL108" s="185"/>
      <c r="AM108" s="185"/>
      <c r="AN108" s="185"/>
      <c r="AO108" s="185"/>
      <c r="AP108" s="185"/>
      <c r="AQ108" s="186"/>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84"/>
      <c r="AL109" s="185"/>
      <c r="AM109" s="185"/>
      <c r="AN109" s="185"/>
      <c r="AO109" s="185"/>
      <c r="AP109" s="185"/>
      <c r="AQ109" s="186"/>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84"/>
      <c r="AL110" s="185"/>
      <c r="AM110" s="185"/>
      <c r="AN110" s="185"/>
      <c r="AO110" s="185"/>
      <c r="AP110" s="185"/>
      <c r="AQ110" s="186"/>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84"/>
      <c r="AL111" s="185"/>
      <c r="AM111" s="185"/>
      <c r="AN111" s="185"/>
      <c r="AO111" s="185"/>
      <c r="AP111" s="185"/>
      <c r="AQ111" s="186"/>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84"/>
      <c r="AL112" s="185"/>
      <c r="AM112" s="185"/>
      <c r="AN112" s="185"/>
      <c r="AO112" s="185"/>
      <c r="AP112" s="185"/>
      <c r="AQ112" s="186"/>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84"/>
      <c r="AL113" s="185"/>
      <c r="AM113" s="185"/>
      <c r="AN113" s="185"/>
      <c r="AO113" s="185"/>
      <c r="AP113" s="185"/>
      <c r="AQ113" s="186"/>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84"/>
      <c r="AL114" s="185"/>
      <c r="AM114" s="185"/>
      <c r="AN114" s="185"/>
      <c r="AO114" s="185"/>
      <c r="AP114" s="185"/>
      <c r="AQ114" s="186"/>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84"/>
      <c r="AL115" s="185"/>
      <c r="AM115" s="185"/>
      <c r="AN115" s="185"/>
      <c r="AO115" s="185"/>
      <c r="AP115" s="185"/>
      <c r="AQ115" s="186"/>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84"/>
      <c r="AL116" s="185"/>
      <c r="AM116" s="185"/>
      <c r="AN116" s="185"/>
      <c r="AO116" s="185"/>
      <c r="AP116" s="185"/>
      <c r="AQ116" s="186"/>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87"/>
      <c r="AL117" s="188"/>
      <c r="AM117" s="188"/>
      <c r="AN117" s="188"/>
      <c r="AO117" s="188"/>
      <c r="AP117" s="188"/>
      <c r="AQ117" s="189"/>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（最大出力合計1,089kW）</v>
      </c>
      <c r="D123" s="5" t="str">
        <f>データ!EX9</f>
        <v>（最大出力合計-kW）</v>
      </c>
      <c r="E123" s="5" t="str">
        <f>データ!GW9</f>
        <v>（最大出力合計-kW）</v>
      </c>
      <c r="F123" s="5" t="str">
        <f>データ!IV9</f>
        <v>（最大出力合計-kW）</v>
      </c>
      <c r="G123" s="5" t="str">
        <f>データ!KU9</f>
        <v>（最大出力合計1,089kW）</v>
      </c>
    </row>
  </sheetData>
  <sheetProtection algorithmName="SHA-512" hashValue="pmUaaMFMP2F7V3cqOJL0kBvzY3DVRF6Bpe/B4K+RF8ra13UcGLCeb2W56xuWXGYrbF1vBpo588bvumpsWn9PhA==" saltValue="trNfxZC/RyibVplPSAv3w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40.5" x14ac:dyDescent="0.15">
      <c r="A6" s="49" t="s">
        <v>119</v>
      </c>
      <c r="B6" s="67" t="str">
        <f>B7</f>
        <v>2019</v>
      </c>
      <c r="C6" s="67" t="str">
        <f t="shared" ref="C6:AX6" si="6">C7</f>
        <v>262129</v>
      </c>
      <c r="D6" s="67" t="str">
        <f t="shared" si="6"/>
        <v>47</v>
      </c>
      <c r="E6" s="67" t="str">
        <f t="shared" si="6"/>
        <v>04</v>
      </c>
      <c r="F6" s="67" t="str">
        <f t="shared" si="6"/>
        <v>0</v>
      </c>
      <c r="G6" s="67" t="str">
        <f t="shared" si="6"/>
        <v>000</v>
      </c>
      <c r="H6" s="67" t="str">
        <f t="shared" si="6"/>
        <v>京都府　京丹後市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4</v>
      </c>
      <c r="Q6" s="69" t="str">
        <f t="shared" si="6"/>
        <v>-</v>
      </c>
      <c r="R6" s="70" t="str">
        <f>R7</f>
        <v>令和16年3月22日　大宮サイト</v>
      </c>
      <c r="S6" s="71" t="str">
        <f t="shared" si="6"/>
        <v>令和16年3月22日　大宮サイト</v>
      </c>
      <c r="T6" s="67" t="str">
        <f t="shared" si="6"/>
        <v>無</v>
      </c>
      <c r="U6" s="71" t="str">
        <f t="shared" si="6"/>
        <v>関西電力株式会社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1128</v>
      </c>
      <c r="AM6" s="69">
        <f t="shared" si="6"/>
        <v>1172</v>
      </c>
      <c r="AN6" s="69">
        <f t="shared" si="6"/>
        <v>1226</v>
      </c>
      <c r="AO6" s="69">
        <f t="shared" si="6"/>
        <v>1180</v>
      </c>
      <c r="AP6" s="69">
        <f t="shared" si="6"/>
        <v>1219</v>
      </c>
      <c r="AQ6" s="69">
        <f t="shared" si="6"/>
        <v>1128</v>
      </c>
      <c r="AR6" s="69">
        <f t="shared" si="6"/>
        <v>1172</v>
      </c>
      <c r="AS6" s="69">
        <f t="shared" si="6"/>
        <v>1226</v>
      </c>
      <c r="AT6" s="69">
        <f t="shared" si="6"/>
        <v>1180</v>
      </c>
      <c r="AU6" s="69">
        <f t="shared" si="6"/>
        <v>1219</v>
      </c>
      <c r="AV6" s="69" t="str">
        <f t="shared" si="6"/>
        <v>-</v>
      </c>
      <c r="AW6" s="69">
        <f t="shared" si="6"/>
        <v>43507</v>
      </c>
      <c r="AX6" s="69">
        <f t="shared" si="6"/>
        <v>43507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t="s">
        <v>131</v>
      </c>
      <c r="P7" s="80">
        <v>4</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t="s">
        <v>131</v>
      </c>
      <c r="AK7" s="80" t="s">
        <v>131</v>
      </c>
      <c r="AL7" s="80">
        <v>1128</v>
      </c>
      <c r="AM7" s="80">
        <v>1172</v>
      </c>
      <c r="AN7" s="80">
        <v>1226</v>
      </c>
      <c r="AO7" s="80">
        <v>1180</v>
      </c>
      <c r="AP7" s="80">
        <v>1219</v>
      </c>
      <c r="AQ7" s="80">
        <v>1128</v>
      </c>
      <c r="AR7" s="80">
        <v>1172</v>
      </c>
      <c r="AS7" s="80">
        <v>1226</v>
      </c>
      <c r="AT7" s="80">
        <v>1180</v>
      </c>
      <c r="AU7" s="80">
        <v>1219</v>
      </c>
      <c r="AV7" s="80" t="s">
        <v>131</v>
      </c>
      <c r="AW7" s="80">
        <v>43507</v>
      </c>
      <c r="AX7" s="80">
        <v>43507</v>
      </c>
      <c r="AY7" s="83">
        <v>343.8</v>
      </c>
      <c r="AZ7" s="83">
        <v>527.5</v>
      </c>
      <c r="BA7" s="83">
        <v>128.19999999999999</v>
      </c>
      <c r="BB7" s="83">
        <v>112.1</v>
      </c>
      <c r="BC7" s="83">
        <v>123.9</v>
      </c>
      <c r="BD7" s="83">
        <v>118.8</v>
      </c>
      <c r="BE7" s="83">
        <v>88.8</v>
      </c>
      <c r="BF7" s="83">
        <v>121.3</v>
      </c>
      <c r="BG7" s="83">
        <v>123.2</v>
      </c>
      <c r="BH7" s="83">
        <v>134.69999999999999</v>
      </c>
      <c r="BI7" s="83">
        <v>100</v>
      </c>
      <c r="BJ7" s="83">
        <v>1656.8</v>
      </c>
      <c r="BK7" s="83">
        <v>1498.2</v>
      </c>
      <c r="BL7" s="83">
        <v>1511.9</v>
      </c>
      <c r="BM7" s="83">
        <v>551.79999999999995</v>
      </c>
      <c r="BN7" s="83">
        <v>1503.8</v>
      </c>
      <c r="BO7" s="83">
        <v>255.4</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v>11310.3</v>
      </c>
      <c r="CG7" s="83">
        <v>7536.7</v>
      </c>
      <c r="CH7" s="83">
        <v>30049.8</v>
      </c>
      <c r="CI7" s="83">
        <v>34423.699999999997</v>
      </c>
      <c r="CJ7" s="83">
        <v>31321.599999999999</v>
      </c>
      <c r="CK7" s="83">
        <v>18815.8</v>
      </c>
      <c r="CL7" s="83">
        <v>22847.9</v>
      </c>
      <c r="CM7" s="83">
        <v>19199</v>
      </c>
      <c r="CN7" s="83">
        <v>19830.400000000001</v>
      </c>
      <c r="CO7" s="83">
        <v>19066.3</v>
      </c>
      <c r="CP7" s="80">
        <v>33856</v>
      </c>
      <c r="CQ7" s="80">
        <v>40545</v>
      </c>
      <c r="CR7" s="80">
        <v>36426</v>
      </c>
      <c r="CS7" s="80">
        <v>30931</v>
      </c>
      <c r="CT7" s="80">
        <v>38638</v>
      </c>
      <c r="CU7" s="80">
        <v>37685</v>
      </c>
      <c r="CV7" s="80">
        <v>2390</v>
      </c>
      <c r="CW7" s="80">
        <v>32739</v>
      </c>
      <c r="CX7" s="80">
        <v>34140</v>
      </c>
      <c r="CY7" s="80">
        <v>33434</v>
      </c>
      <c r="CZ7" s="80">
        <v>1089</v>
      </c>
      <c r="DA7" s="83">
        <v>11.8</v>
      </c>
      <c r="DB7" s="83">
        <v>12.3</v>
      </c>
      <c r="DC7" s="83">
        <v>12.8</v>
      </c>
      <c r="DD7" s="83">
        <v>12.4</v>
      </c>
      <c r="DE7" s="83">
        <v>12.7</v>
      </c>
      <c r="DF7" s="83">
        <v>32.4</v>
      </c>
      <c r="DG7" s="83">
        <v>36.4</v>
      </c>
      <c r="DH7" s="83">
        <v>31.6</v>
      </c>
      <c r="DI7" s="83">
        <v>31.6</v>
      </c>
      <c r="DJ7" s="83">
        <v>30.1</v>
      </c>
      <c r="DK7" s="83">
        <v>1.3</v>
      </c>
      <c r="DL7" s="83">
        <v>0</v>
      </c>
      <c r="DM7" s="83">
        <v>0</v>
      </c>
      <c r="DN7" s="83">
        <v>0</v>
      </c>
      <c r="DO7" s="83">
        <v>0</v>
      </c>
      <c r="DP7" s="83">
        <v>10.1</v>
      </c>
      <c r="DQ7" s="83">
        <v>8.3000000000000007</v>
      </c>
      <c r="DR7" s="83">
        <v>7.1</v>
      </c>
      <c r="DS7" s="83">
        <v>7.3</v>
      </c>
      <c r="DT7" s="83">
        <v>5.4</v>
      </c>
      <c r="DU7" s="83">
        <v>895.7</v>
      </c>
      <c r="DV7" s="83">
        <v>869.3</v>
      </c>
      <c r="DW7" s="83">
        <v>782.6</v>
      </c>
      <c r="DX7" s="83">
        <v>760.7</v>
      </c>
      <c r="DY7" s="83">
        <v>675.1</v>
      </c>
      <c r="DZ7" s="83">
        <v>106.3</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71</v>
      </c>
      <c r="EU7" s="83">
        <v>74.2</v>
      </c>
      <c r="EV7" s="83">
        <v>86.8</v>
      </c>
      <c r="EW7" s="83">
        <v>82.8</v>
      </c>
      <c r="EX7" s="83">
        <v>82.6</v>
      </c>
      <c r="EY7" s="80" t="s">
        <v>131</v>
      </c>
      <c r="EZ7" s="83" t="s">
        <v>131</v>
      </c>
      <c r="FA7" s="83" t="s">
        <v>131</v>
      </c>
      <c r="FB7" s="83" t="s">
        <v>131</v>
      </c>
      <c r="FC7" s="83" t="s">
        <v>131</v>
      </c>
      <c r="FD7" s="83" t="s">
        <v>131</v>
      </c>
      <c r="FE7" s="83">
        <v>61.8</v>
      </c>
      <c r="FF7" s="83">
        <v>61.6</v>
      </c>
      <c r="FG7" s="83">
        <v>57.7</v>
      </c>
      <c r="FH7" s="83">
        <v>57.6</v>
      </c>
      <c r="FI7" s="83">
        <v>60.4</v>
      </c>
      <c r="FJ7" s="83" t="s">
        <v>131</v>
      </c>
      <c r="FK7" s="83" t="s">
        <v>131</v>
      </c>
      <c r="FL7" s="83" t="s">
        <v>131</v>
      </c>
      <c r="FM7" s="83" t="s">
        <v>131</v>
      </c>
      <c r="FN7" s="83" t="s">
        <v>131</v>
      </c>
      <c r="FO7" s="83">
        <v>8.6999999999999993</v>
      </c>
      <c r="FP7" s="83">
        <v>6.4</v>
      </c>
      <c r="FQ7" s="83">
        <v>5.4</v>
      </c>
      <c r="FR7" s="83">
        <v>8.6999999999999993</v>
      </c>
      <c r="FS7" s="83">
        <v>16.5</v>
      </c>
      <c r="FT7" s="83" t="s">
        <v>131</v>
      </c>
      <c r="FU7" s="83" t="s">
        <v>131</v>
      </c>
      <c r="FV7" s="83" t="s">
        <v>131</v>
      </c>
      <c r="FW7" s="83" t="s">
        <v>131</v>
      </c>
      <c r="FX7" s="83" t="s">
        <v>131</v>
      </c>
      <c r="FY7" s="83">
        <v>351.4</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80.599999999999994</v>
      </c>
      <c r="GT7" s="83">
        <v>85.6</v>
      </c>
      <c r="GU7" s="83">
        <v>92</v>
      </c>
      <c r="GV7" s="83">
        <v>94.7</v>
      </c>
      <c r="GW7" s="83">
        <v>96</v>
      </c>
      <c r="GX7" s="80" t="s">
        <v>131</v>
      </c>
      <c r="GY7" s="83" t="s">
        <v>131</v>
      </c>
      <c r="GZ7" s="83" t="s">
        <v>131</v>
      </c>
      <c r="HA7" s="83" t="s">
        <v>131</v>
      </c>
      <c r="HB7" s="83" t="s">
        <v>131</v>
      </c>
      <c r="HC7" s="83" t="s">
        <v>131</v>
      </c>
      <c r="HD7" s="83">
        <v>46.6</v>
      </c>
      <c r="HE7" s="83">
        <v>53.5</v>
      </c>
      <c r="HF7" s="83">
        <v>67.599999999999994</v>
      </c>
      <c r="HG7" s="83">
        <v>67.8</v>
      </c>
      <c r="HH7" s="83">
        <v>71</v>
      </c>
      <c r="HI7" s="83" t="s">
        <v>131</v>
      </c>
      <c r="HJ7" s="83" t="s">
        <v>131</v>
      </c>
      <c r="HK7" s="83" t="s">
        <v>131</v>
      </c>
      <c r="HL7" s="83" t="s">
        <v>131</v>
      </c>
      <c r="HM7" s="83" t="s">
        <v>131</v>
      </c>
      <c r="HN7" s="83">
        <v>8.8000000000000007</v>
      </c>
      <c r="HO7" s="83">
        <v>5.5</v>
      </c>
      <c r="HP7" s="83">
        <v>0</v>
      </c>
      <c r="HQ7" s="83">
        <v>0.6</v>
      </c>
      <c r="HR7" s="83">
        <v>0.2</v>
      </c>
      <c r="HS7" s="83" t="s">
        <v>131</v>
      </c>
      <c r="HT7" s="83" t="s">
        <v>131</v>
      </c>
      <c r="HU7" s="83" t="s">
        <v>131</v>
      </c>
      <c r="HV7" s="83" t="s">
        <v>131</v>
      </c>
      <c r="HW7" s="83" t="s">
        <v>131</v>
      </c>
      <c r="HX7" s="83">
        <v>13.4</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47.3</v>
      </c>
      <c r="IS7" s="83">
        <v>43.2</v>
      </c>
      <c r="IT7" s="83">
        <v>49.1</v>
      </c>
      <c r="IU7" s="83">
        <v>33.799999999999997</v>
      </c>
      <c r="IV7" s="83">
        <v>24</v>
      </c>
      <c r="IW7" s="80" t="s">
        <v>131</v>
      </c>
      <c r="IX7" s="83" t="s">
        <v>131</v>
      </c>
      <c r="IY7" s="83" t="s">
        <v>131</v>
      </c>
      <c r="IZ7" s="83" t="s">
        <v>131</v>
      </c>
      <c r="JA7" s="83" t="s">
        <v>131</v>
      </c>
      <c r="JB7" s="83" t="s">
        <v>131</v>
      </c>
      <c r="JC7" s="83">
        <v>13.7</v>
      </c>
      <c r="JD7" s="83">
        <v>16.5</v>
      </c>
      <c r="JE7" s="83">
        <v>15</v>
      </c>
      <c r="JF7" s="83">
        <v>12.8</v>
      </c>
      <c r="JG7" s="83">
        <v>11.1</v>
      </c>
      <c r="JH7" s="83" t="s">
        <v>131</v>
      </c>
      <c r="JI7" s="83" t="s">
        <v>131</v>
      </c>
      <c r="JJ7" s="83" t="s">
        <v>131</v>
      </c>
      <c r="JK7" s="83" t="s">
        <v>131</v>
      </c>
      <c r="JL7" s="83" t="s">
        <v>131</v>
      </c>
      <c r="JM7" s="83">
        <v>40</v>
      </c>
      <c r="JN7" s="83">
        <v>39.700000000000003</v>
      </c>
      <c r="JO7" s="83">
        <v>37.5</v>
      </c>
      <c r="JP7" s="83">
        <v>37.299999999999997</v>
      </c>
      <c r="JQ7" s="83">
        <v>26</v>
      </c>
      <c r="JR7" s="83" t="s">
        <v>131</v>
      </c>
      <c r="JS7" s="83" t="s">
        <v>131</v>
      </c>
      <c r="JT7" s="83" t="s">
        <v>131</v>
      </c>
      <c r="JU7" s="83" t="s">
        <v>131</v>
      </c>
      <c r="JV7" s="83" t="s">
        <v>131</v>
      </c>
      <c r="JW7" s="83">
        <v>102.9</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96</v>
      </c>
      <c r="KR7" s="83">
        <v>97.5</v>
      </c>
      <c r="KS7" s="83">
        <v>96.6</v>
      </c>
      <c r="KT7" s="83">
        <v>84</v>
      </c>
      <c r="KU7" s="83">
        <v>95.9</v>
      </c>
      <c r="KV7" s="80">
        <v>1089</v>
      </c>
      <c r="KW7" s="83">
        <v>11.8</v>
      </c>
      <c r="KX7" s="83">
        <v>12.3</v>
      </c>
      <c r="KY7" s="83">
        <v>12.8</v>
      </c>
      <c r="KZ7" s="83">
        <v>12.4</v>
      </c>
      <c r="LA7" s="83">
        <v>12.7</v>
      </c>
      <c r="LB7" s="83">
        <v>12</v>
      </c>
      <c r="LC7" s="83">
        <v>14.5</v>
      </c>
      <c r="LD7" s="83">
        <v>14.9</v>
      </c>
      <c r="LE7" s="83">
        <v>15.3</v>
      </c>
      <c r="LF7" s="83">
        <v>14.9</v>
      </c>
      <c r="LG7" s="83">
        <v>1.3</v>
      </c>
      <c r="LH7" s="83">
        <v>0</v>
      </c>
      <c r="LI7" s="83">
        <v>0</v>
      </c>
      <c r="LJ7" s="83">
        <v>0</v>
      </c>
      <c r="LK7" s="83">
        <v>0</v>
      </c>
      <c r="LL7" s="83">
        <v>0.3</v>
      </c>
      <c r="LM7" s="83">
        <v>0.3</v>
      </c>
      <c r="LN7" s="83">
        <v>0.3</v>
      </c>
      <c r="LO7" s="83">
        <v>0.7</v>
      </c>
      <c r="LP7" s="83">
        <v>0.4</v>
      </c>
      <c r="LQ7" s="83">
        <v>895.7</v>
      </c>
      <c r="LR7" s="83">
        <v>869.3</v>
      </c>
      <c r="LS7" s="83">
        <v>782.6</v>
      </c>
      <c r="LT7" s="83">
        <v>760.7</v>
      </c>
      <c r="LU7" s="83">
        <v>675.1</v>
      </c>
      <c r="LV7" s="83">
        <v>207.5</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v>100</v>
      </c>
      <c r="ML7" s="83">
        <v>100</v>
      </c>
      <c r="MM7" s="83">
        <v>100</v>
      </c>
      <c r="MN7" s="83">
        <v>100</v>
      </c>
      <c r="MO7" s="83">
        <v>100</v>
      </c>
      <c r="MP7" s="83">
        <v>98.1</v>
      </c>
      <c r="MQ7" s="83">
        <v>98.7</v>
      </c>
      <c r="MR7" s="83">
        <v>98.2</v>
      </c>
      <c r="MS7" s="83">
        <v>98.7</v>
      </c>
      <c r="MT7" s="83">
        <v>98.8</v>
      </c>
      <c r="MU7" s="83" t="s">
        <v>131</v>
      </c>
      <c r="MV7" s="83" t="s">
        <v>131</v>
      </c>
      <c r="MW7" s="83" t="s">
        <v>131</v>
      </c>
      <c r="MX7" s="83" t="s">
        <v>131</v>
      </c>
      <c r="MY7" s="83" t="s">
        <v>131</v>
      </c>
      <c r="MZ7" s="83" t="s">
        <v>131</v>
      </c>
      <c r="NA7" s="83" t="s">
        <v>131</v>
      </c>
      <c r="NB7" s="83" t="s">
        <v>131</v>
      </c>
      <c r="NC7" s="83" t="s">
        <v>131</v>
      </c>
      <c r="ND7" s="83" t="s">
        <v>131</v>
      </c>
      <c r="NE7" s="83" t="s">
        <v>131</v>
      </c>
      <c r="NF7" s="83" t="s">
        <v>131</v>
      </c>
      <c r="NG7" s="83">
        <v>4</v>
      </c>
      <c r="NH7" s="83">
        <v>4</v>
      </c>
      <c r="NI7" s="83">
        <v>4</v>
      </c>
      <c r="NJ7" s="83">
        <v>4</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（最大出力合計1,089kW）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（最大出力合計1,089kW）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343.8</v>
      </c>
      <c r="AZ11" s="95">
        <f>AZ7</f>
        <v>527.5</v>
      </c>
      <c r="BA11" s="95">
        <f>BA7</f>
        <v>128.19999999999999</v>
      </c>
      <c r="BB11" s="95">
        <f>BB7</f>
        <v>112.1</v>
      </c>
      <c r="BC11" s="95">
        <f>BC7</f>
        <v>123.9</v>
      </c>
      <c r="BD11" s="84"/>
      <c r="BE11" s="84"/>
      <c r="BF11" s="84"/>
      <c r="BG11" s="84"/>
      <c r="BH11" s="84"/>
      <c r="BI11" s="94" t="s">
        <v>144</v>
      </c>
      <c r="BJ11" s="95">
        <f>BJ7</f>
        <v>1656.8</v>
      </c>
      <c r="BK11" s="95">
        <f>BK7</f>
        <v>1498.2</v>
      </c>
      <c r="BL11" s="95">
        <f>BL7</f>
        <v>1511.9</v>
      </c>
      <c r="BM11" s="95">
        <f>BM7</f>
        <v>551.79999999999995</v>
      </c>
      <c r="BN11" s="95">
        <f>BN7</f>
        <v>1503.8</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11310.3</v>
      </c>
      <c r="CG11" s="95">
        <f>CG7</f>
        <v>7536.7</v>
      </c>
      <c r="CH11" s="95">
        <f>CH7</f>
        <v>30049.8</v>
      </c>
      <c r="CI11" s="95">
        <f>CI7</f>
        <v>34423.699999999997</v>
      </c>
      <c r="CJ11" s="95">
        <f>CJ7</f>
        <v>31321.599999999999</v>
      </c>
      <c r="CK11" s="84"/>
      <c r="CL11" s="84"/>
      <c r="CM11" s="84"/>
      <c r="CN11" s="84"/>
      <c r="CO11" s="94" t="s">
        <v>144</v>
      </c>
      <c r="CP11" s="96">
        <f>CP7</f>
        <v>33856</v>
      </c>
      <c r="CQ11" s="96">
        <f>CQ7</f>
        <v>40545</v>
      </c>
      <c r="CR11" s="96">
        <f>CR7</f>
        <v>36426</v>
      </c>
      <c r="CS11" s="96">
        <f>CS7</f>
        <v>30931</v>
      </c>
      <c r="CT11" s="96">
        <f>CT7</f>
        <v>38638</v>
      </c>
      <c r="CU11" s="84"/>
      <c r="CV11" s="84"/>
      <c r="CW11" s="84"/>
      <c r="CX11" s="84"/>
      <c r="CY11" s="84"/>
      <c r="CZ11" s="94" t="s">
        <v>144</v>
      </c>
      <c r="DA11" s="95">
        <f>DA7</f>
        <v>11.8</v>
      </c>
      <c r="DB11" s="95">
        <f>DB7</f>
        <v>12.3</v>
      </c>
      <c r="DC11" s="95">
        <f>DC7</f>
        <v>12.8</v>
      </c>
      <c r="DD11" s="95">
        <f>DD7</f>
        <v>12.4</v>
      </c>
      <c r="DE11" s="95">
        <f>DE7</f>
        <v>12.7</v>
      </c>
      <c r="DF11" s="84"/>
      <c r="DG11" s="84"/>
      <c r="DH11" s="84"/>
      <c r="DI11" s="84"/>
      <c r="DJ11" s="94" t="s">
        <v>144</v>
      </c>
      <c r="DK11" s="95">
        <f>DK7</f>
        <v>1.3</v>
      </c>
      <c r="DL11" s="95">
        <f>DL7</f>
        <v>0</v>
      </c>
      <c r="DM11" s="95">
        <f>DM7</f>
        <v>0</v>
      </c>
      <c r="DN11" s="95">
        <f>DN7</f>
        <v>0</v>
      </c>
      <c r="DO11" s="95">
        <f>DO7</f>
        <v>0</v>
      </c>
      <c r="DP11" s="84"/>
      <c r="DQ11" s="84"/>
      <c r="DR11" s="84"/>
      <c r="DS11" s="84"/>
      <c r="DT11" s="94" t="s">
        <v>144</v>
      </c>
      <c r="DU11" s="95">
        <f>DU7</f>
        <v>895.7</v>
      </c>
      <c r="DV11" s="95">
        <f>DV7</f>
        <v>869.3</v>
      </c>
      <c r="DW11" s="95">
        <f>DW7</f>
        <v>782.6</v>
      </c>
      <c r="DX11" s="95">
        <f>DX7</f>
        <v>760.7</v>
      </c>
      <c r="DY11" s="95">
        <f>DY7</f>
        <v>675.1</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11.8</v>
      </c>
      <c r="KX11" s="95">
        <f>KX7</f>
        <v>12.3</v>
      </c>
      <c r="KY11" s="95">
        <f>KY7</f>
        <v>12.8</v>
      </c>
      <c r="KZ11" s="95">
        <f>KZ7</f>
        <v>12.4</v>
      </c>
      <c r="LA11" s="95">
        <f>LA7</f>
        <v>12.7</v>
      </c>
      <c r="LB11" s="84"/>
      <c r="LC11" s="84"/>
      <c r="LD11" s="84"/>
      <c r="LE11" s="84"/>
      <c r="LF11" s="94" t="s">
        <v>144</v>
      </c>
      <c r="LG11" s="95">
        <f>LG7</f>
        <v>1.3</v>
      </c>
      <c r="LH11" s="95">
        <f>LH7</f>
        <v>0</v>
      </c>
      <c r="LI11" s="95">
        <f>LI7</f>
        <v>0</v>
      </c>
      <c r="LJ11" s="95">
        <f>LJ7</f>
        <v>0</v>
      </c>
      <c r="LK11" s="95">
        <f>LK7</f>
        <v>0</v>
      </c>
      <c r="LL11" s="84"/>
      <c r="LM11" s="84"/>
      <c r="LN11" s="84"/>
      <c r="LO11" s="84"/>
      <c r="LP11" s="94" t="s">
        <v>144</v>
      </c>
      <c r="LQ11" s="95">
        <f>LQ7</f>
        <v>895.7</v>
      </c>
      <c r="LR11" s="95">
        <f>LR7</f>
        <v>869.3</v>
      </c>
      <c r="LS11" s="95">
        <f>LS7</f>
        <v>782.6</v>
      </c>
      <c r="LT11" s="95">
        <f>LT7</f>
        <v>760.7</v>
      </c>
      <c r="LU11" s="95">
        <f>LU7</f>
        <v>675.1</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118.8</v>
      </c>
      <c r="AZ12" s="95">
        <f>BE7</f>
        <v>88.8</v>
      </c>
      <c r="BA12" s="95">
        <f>BF7</f>
        <v>121.3</v>
      </c>
      <c r="BB12" s="95">
        <f>BG7</f>
        <v>123.2</v>
      </c>
      <c r="BC12" s="95">
        <f>BH7</f>
        <v>134.69999999999999</v>
      </c>
      <c r="BD12" s="84"/>
      <c r="BE12" s="84"/>
      <c r="BF12" s="84"/>
      <c r="BG12" s="84"/>
      <c r="BH12" s="84"/>
      <c r="BI12" s="94" t="s">
        <v>145</v>
      </c>
      <c r="BJ12" s="95">
        <f>BO7</f>
        <v>255.4</v>
      </c>
      <c r="BK12" s="95">
        <f>BP7</f>
        <v>269.8</v>
      </c>
      <c r="BL12" s="95">
        <f>BQ7</f>
        <v>247.9</v>
      </c>
      <c r="BM12" s="95">
        <f>BR7</f>
        <v>240.1</v>
      </c>
      <c r="BN12" s="95">
        <f>BS7</f>
        <v>255.5</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145</v>
      </c>
      <c r="CF12" s="95">
        <f>CK7</f>
        <v>18815.8</v>
      </c>
      <c r="CG12" s="95">
        <f>CL7</f>
        <v>22847.9</v>
      </c>
      <c r="CH12" s="95">
        <f>CM7</f>
        <v>19199</v>
      </c>
      <c r="CI12" s="95">
        <f>CN7</f>
        <v>19830.400000000001</v>
      </c>
      <c r="CJ12" s="95">
        <f>CO7</f>
        <v>19066.3</v>
      </c>
      <c r="CK12" s="84"/>
      <c r="CL12" s="84"/>
      <c r="CM12" s="84"/>
      <c r="CN12" s="84"/>
      <c r="CO12" s="94" t="s">
        <v>145</v>
      </c>
      <c r="CP12" s="96">
        <f>CU7</f>
        <v>37685</v>
      </c>
      <c r="CQ12" s="96">
        <f>CV7</f>
        <v>2390</v>
      </c>
      <c r="CR12" s="96">
        <f>CW7</f>
        <v>32739</v>
      </c>
      <c r="CS12" s="96">
        <f>CX7</f>
        <v>34140</v>
      </c>
      <c r="CT12" s="96">
        <f>CY7</f>
        <v>33434</v>
      </c>
      <c r="CU12" s="84"/>
      <c r="CV12" s="84"/>
      <c r="CW12" s="84"/>
      <c r="CX12" s="84"/>
      <c r="CY12" s="84"/>
      <c r="CZ12" s="94" t="s">
        <v>145</v>
      </c>
      <c r="DA12" s="95">
        <f>DF7</f>
        <v>32.4</v>
      </c>
      <c r="DB12" s="95">
        <f>DG7</f>
        <v>36.4</v>
      </c>
      <c r="DC12" s="95">
        <f>DH7</f>
        <v>31.6</v>
      </c>
      <c r="DD12" s="95">
        <f>DI7</f>
        <v>31.6</v>
      </c>
      <c r="DE12" s="95">
        <f>DJ7</f>
        <v>30.1</v>
      </c>
      <c r="DF12" s="84"/>
      <c r="DG12" s="84"/>
      <c r="DH12" s="84"/>
      <c r="DI12" s="84"/>
      <c r="DJ12" s="94" t="s">
        <v>145</v>
      </c>
      <c r="DK12" s="95">
        <f>DP7</f>
        <v>10.1</v>
      </c>
      <c r="DL12" s="95">
        <f>DQ7</f>
        <v>8.3000000000000007</v>
      </c>
      <c r="DM12" s="95">
        <f>DR7</f>
        <v>7.1</v>
      </c>
      <c r="DN12" s="95">
        <f>DS7</f>
        <v>7.3</v>
      </c>
      <c r="DO12" s="95">
        <f>DT7</f>
        <v>5.4</v>
      </c>
      <c r="DP12" s="84"/>
      <c r="DQ12" s="84"/>
      <c r="DR12" s="84"/>
      <c r="DS12" s="84"/>
      <c r="DT12" s="94" t="s">
        <v>145</v>
      </c>
      <c r="DU12" s="95">
        <f>DZ7</f>
        <v>106.3</v>
      </c>
      <c r="DV12" s="95">
        <f>EA7</f>
        <v>110.5</v>
      </c>
      <c r="DW12" s="95">
        <f>EB7</f>
        <v>156.5</v>
      </c>
      <c r="DX12" s="95">
        <f>EC7</f>
        <v>157.6</v>
      </c>
      <c r="DY12" s="95">
        <f>ED7</f>
        <v>173.7</v>
      </c>
      <c r="DZ12" s="84"/>
      <c r="EA12" s="84"/>
      <c r="EB12" s="84"/>
      <c r="EC12" s="84"/>
      <c r="ED12" s="94" t="s">
        <v>145</v>
      </c>
      <c r="EE12" s="95" t="str">
        <f>EJ7</f>
        <v>-</v>
      </c>
      <c r="EF12" s="95" t="str">
        <f>EK7</f>
        <v>-</v>
      </c>
      <c r="EG12" s="95" t="str">
        <f>EL7</f>
        <v>-</v>
      </c>
      <c r="EH12" s="95" t="str">
        <f>EM7</f>
        <v>-</v>
      </c>
      <c r="EI12" s="95" t="str">
        <f>EN7</f>
        <v>-</v>
      </c>
      <c r="EJ12" s="84"/>
      <c r="EK12" s="84"/>
      <c r="EL12" s="84"/>
      <c r="EM12" s="84"/>
      <c r="EN12" s="94" t="s">
        <v>145</v>
      </c>
      <c r="EO12" s="95">
        <f>ET7</f>
        <v>71</v>
      </c>
      <c r="EP12" s="95">
        <f>EU7</f>
        <v>74.2</v>
      </c>
      <c r="EQ12" s="95">
        <f>EV7</f>
        <v>86.8</v>
      </c>
      <c r="ER12" s="95">
        <f>EW7</f>
        <v>82.8</v>
      </c>
      <c r="ES12" s="95">
        <f>EX7</f>
        <v>82.6</v>
      </c>
      <c r="ET12" s="84"/>
      <c r="EU12" s="84"/>
      <c r="EV12" s="84"/>
      <c r="EW12" s="84"/>
      <c r="EX12" s="84"/>
      <c r="EY12" s="94" t="s">
        <v>145</v>
      </c>
      <c r="EZ12" s="95" t="str">
        <f>IF($EZ$8,FE7,"-")</f>
        <v>-</v>
      </c>
      <c r="FA12" s="95" t="str">
        <f>IF($EZ$8,FF7,"-")</f>
        <v>-</v>
      </c>
      <c r="FB12" s="95" t="str">
        <f>IF($EZ$8,FG7,"-")</f>
        <v>-</v>
      </c>
      <c r="FC12" s="95" t="str">
        <f>IF($EZ$8,FH7,"-")</f>
        <v>-</v>
      </c>
      <c r="FD12" s="95" t="str">
        <f>IF($EZ$8,FI7,"-")</f>
        <v>-</v>
      </c>
      <c r="FE12" s="84"/>
      <c r="FF12" s="84"/>
      <c r="FG12" s="84"/>
      <c r="FH12" s="84"/>
      <c r="FI12" s="94" t="s">
        <v>145</v>
      </c>
      <c r="FJ12" s="95" t="str">
        <f>IF($FJ$8,FO7,"-")</f>
        <v>-</v>
      </c>
      <c r="FK12" s="95" t="str">
        <f>IF($FJ$8,FP7,"-")</f>
        <v>-</v>
      </c>
      <c r="FL12" s="95" t="str">
        <f>IF($FJ$8,FQ7,"-")</f>
        <v>-</v>
      </c>
      <c r="FM12" s="95" t="str">
        <f>IF($FJ$8,FR7,"-")</f>
        <v>-</v>
      </c>
      <c r="FN12" s="95" t="str">
        <f>IF($FJ$8,FS7,"-")</f>
        <v>-</v>
      </c>
      <c r="FO12" s="84"/>
      <c r="FP12" s="84"/>
      <c r="FQ12" s="84"/>
      <c r="FR12" s="84"/>
      <c r="FS12" s="94" t="s">
        <v>145</v>
      </c>
      <c r="FT12" s="95" t="str">
        <f>IF($FT$8,FY7,"-")</f>
        <v>-</v>
      </c>
      <c r="FU12" s="95" t="str">
        <f>IF($FT$8,FZ7,"-")</f>
        <v>-</v>
      </c>
      <c r="FV12" s="95" t="str">
        <f>IF($FT$8,GA7,"-")</f>
        <v>-</v>
      </c>
      <c r="FW12" s="95" t="str">
        <f>IF($FT$8,GB7,"-")</f>
        <v>-</v>
      </c>
      <c r="FX12" s="95" t="str">
        <f>IF($FT$8,GC7,"-")</f>
        <v>-</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t="str">
        <f>IF($GN$8,GS7,"-")</f>
        <v>-</v>
      </c>
      <c r="GO12" s="95" t="str">
        <f>IF($GN$8,GT7,"-")</f>
        <v>-</v>
      </c>
      <c r="GP12" s="95" t="str">
        <f>IF($GN$8,GU7,"-")</f>
        <v>-</v>
      </c>
      <c r="GQ12" s="95" t="str">
        <f>IF($GN$8,GV7,"-")</f>
        <v>-</v>
      </c>
      <c r="GR12" s="95" t="str">
        <f>IF($GN$8,GW7,"-")</f>
        <v>-</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145</v>
      </c>
      <c r="HS12" s="95" t="str">
        <f>IF($HS$8,HX7,"-")</f>
        <v>-</v>
      </c>
      <c r="HT12" s="95" t="str">
        <f>IF($HS$8,HY7,"-")</f>
        <v>-</v>
      </c>
      <c r="HU12" s="95" t="str">
        <f>IF($HS$8,HZ7,"-")</f>
        <v>-</v>
      </c>
      <c r="HV12" s="95" t="str">
        <f>IF($HS$8,IA7,"-")</f>
        <v>-</v>
      </c>
      <c r="HW12" s="95" t="str">
        <f>IF($HS$8,IB7,"-")</f>
        <v>-</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145</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145</v>
      </c>
      <c r="KW12" s="95">
        <f>IF($KW$8,LB7,"-")</f>
        <v>12</v>
      </c>
      <c r="KX12" s="95">
        <f>IF($KW$8,LC7,"-")</f>
        <v>14.5</v>
      </c>
      <c r="KY12" s="95">
        <f>IF($KW$8,LD7,"-")</f>
        <v>14.9</v>
      </c>
      <c r="KZ12" s="95">
        <f>IF($KW$8,LE7,"-")</f>
        <v>15.3</v>
      </c>
      <c r="LA12" s="95">
        <f>IF($KW$8,LF7,"-")</f>
        <v>14.9</v>
      </c>
      <c r="LB12" s="84"/>
      <c r="LC12" s="84"/>
      <c r="LD12" s="84"/>
      <c r="LE12" s="84"/>
      <c r="LF12" s="94" t="s">
        <v>145</v>
      </c>
      <c r="LG12" s="95">
        <f>IF($LG$8,LL7,"-")</f>
        <v>0.3</v>
      </c>
      <c r="LH12" s="95">
        <f>IF($LG$8,LM7,"-")</f>
        <v>0.3</v>
      </c>
      <c r="LI12" s="95">
        <f>IF($LG$8,LN7,"-")</f>
        <v>0.3</v>
      </c>
      <c r="LJ12" s="95">
        <f>IF($LG$8,LO7,"-")</f>
        <v>0.7</v>
      </c>
      <c r="LK12" s="95">
        <f>IF($LG$8,LP7,"-")</f>
        <v>0.4</v>
      </c>
      <c r="LL12" s="84"/>
      <c r="LM12" s="84"/>
      <c r="LN12" s="84"/>
      <c r="LO12" s="84"/>
      <c r="LP12" s="94" t="s">
        <v>145</v>
      </c>
      <c r="LQ12" s="95">
        <f>IF($LQ$8,LV7,"-")</f>
        <v>207.5</v>
      </c>
      <c r="LR12" s="95">
        <f>IF($LQ$8,LW7,"-")</f>
        <v>189.5</v>
      </c>
      <c r="LS12" s="95">
        <f>IF($LQ$8,LX7,"-")</f>
        <v>172</v>
      </c>
      <c r="LT12" s="95">
        <f>IF($LQ$8,LY7,"-")</f>
        <v>151.69999999999999</v>
      </c>
      <c r="LU12" s="95">
        <f>IF($LQ$8,LZ7,"-")</f>
        <v>138.1</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145</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147</v>
      </c>
      <c r="C14" s="99"/>
      <c r="D14" s="100"/>
      <c r="E14" s="99"/>
      <c r="F14" s="191" t="s">
        <v>148</v>
      </c>
      <c r="G14" s="191"/>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0" t="s">
        <v>149</v>
      </c>
      <c r="C15" s="190"/>
      <c r="D15" s="100"/>
      <c r="E15" s="97">
        <v>1</v>
      </c>
      <c r="F15" s="190" t="s">
        <v>150</v>
      </c>
      <c r="G15" s="190"/>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0" t="s">
        <v>153</v>
      </c>
      <c r="C16" s="190"/>
      <c r="D16" s="100"/>
      <c r="E16" s="97">
        <f>E15+1</f>
        <v>2</v>
      </c>
      <c r="F16" s="190" t="s">
        <v>154</v>
      </c>
      <c r="G16" s="190"/>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0" t="s">
        <v>156</v>
      </c>
      <c r="C17" s="190"/>
      <c r="D17" s="100"/>
      <c r="E17" s="97">
        <f t="shared" ref="E17" si="8">E16+1</f>
        <v>3</v>
      </c>
      <c r="F17" s="190" t="s">
        <v>157</v>
      </c>
      <c r="G17" s="190"/>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343.8</v>
      </c>
      <c r="AZ17" s="106">
        <f t="shared" ref="AZ17:BC17" si="9">IF(AZ7="-",NA(),AZ7)</f>
        <v>527.5</v>
      </c>
      <c r="BA17" s="106">
        <f t="shared" si="9"/>
        <v>128.19999999999999</v>
      </c>
      <c r="BB17" s="106">
        <f t="shared" si="9"/>
        <v>112.1</v>
      </c>
      <c r="BC17" s="106">
        <f t="shared" si="9"/>
        <v>123.9</v>
      </c>
      <c r="BD17" s="100"/>
      <c r="BE17" s="100"/>
      <c r="BF17" s="100"/>
      <c r="BG17" s="100"/>
      <c r="BH17" s="100"/>
      <c r="BI17" s="105" t="s">
        <v>159</v>
      </c>
      <c r="BJ17" s="106">
        <f>IF(BJ7="-",NA(),BJ7)</f>
        <v>1656.8</v>
      </c>
      <c r="BK17" s="106">
        <f t="shared" ref="BK17:BN17" si="10">IF(BK7="-",NA(),BK7)</f>
        <v>1498.2</v>
      </c>
      <c r="BL17" s="106">
        <f t="shared" si="10"/>
        <v>1511.9</v>
      </c>
      <c r="BM17" s="106">
        <f t="shared" si="10"/>
        <v>551.79999999999995</v>
      </c>
      <c r="BN17" s="106">
        <f t="shared" si="10"/>
        <v>1503.8</v>
      </c>
      <c r="BO17" s="100"/>
      <c r="BP17" s="100"/>
      <c r="BQ17" s="100"/>
      <c r="BR17" s="100"/>
      <c r="BS17" s="100"/>
      <c r="BT17" s="105" t="s">
        <v>159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159</v>
      </c>
      <c r="CF17" s="106">
        <f>IF(CF7="-",NA(),CF7)</f>
        <v>11310.3</v>
      </c>
      <c r="CG17" s="106">
        <f t="shared" ref="CG17:CJ17" si="12">IF(CG7="-",NA(),CG7)</f>
        <v>7536.7</v>
      </c>
      <c r="CH17" s="106">
        <f t="shared" si="12"/>
        <v>30049.8</v>
      </c>
      <c r="CI17" s="106">
        <f t="shared" si="12"/>
        <v>34423.699999999997</v>
      </c>
      <c r="CJ17" s="106">
        <f t="shared" si="12"/>
        <v>31321.599999999999</v>
      </c>
      <c r="CK17" s="100"/>
      <c r="CL17" s="100"/>
      <c r="CM17" s="100"/>
      <c r="CN17" s="100"/>
      <c r="CO17" s="105" t="s">
        <v>159</v>
      </c>
      <c r="CP17" s="107">
        <f>IF(CP7="-",NA(),CP7)</f>
        <v>33856</v>
      </c>
      <c r="CQ17" s="107">
        <f t="shared" ref="CQ17:CT17" si="13">IF(CQ7="-",NA(),CQ7)</f>
        <v>40545</v>
      </c>
      <c r="CR17" s="107">
        <f t="shared" si="13"/>
        <v>36426</v>
      </c>
      <c r="CS17" s="107">
        <f t="shared" si="13"/>
        <v>30931</v>
      </c>
      <c r="CT17" s="107">
        <f t="shared" si="13"/>
        <v>38638</v>
      </c>
      <c r="CU17" s="100"/>
      <c r="CV17" s="100"/>
      <c r="CW17" s="100"/>
      <c r="CX17" s="100"/>
      <c r="CY17" s="100"/>
      <c r="CZ17" s="105" t="s">
        <v>159</v>
      </c>
      <c r="DA17" s="106">
        <f>IF(DA7="-",NA(),DA7)</f>
        <v>11.8</v>
      </c>
      <c r="DB17" s="106">
        <f t="shared" ref="DB17:DE17" si="14">IF(DB7="-",NA(),DB7)</f>
        <v>12.3</v>
      </c>
      <c r="DC17" s="106">
        <f t="shared" si="14"/>
        <v>12.8</v>
      </c>
      <c r="DD17" s="106">
        <f t="shared" si="14"/>
        <v>12.4</v>
      </c>
      <c r="DE17" s="106">
        <f t="shared" si="14"/>
        <v>12.7</v>
      </c>
      <c r="DF17" s="100"/>
      <c r="DG17" s="100"/>
      <c r="DH17" s="100"/>
      <c r="DI17" s="100"/>
      <c r="DJ17" s="105" t="s">
        <v>159</v>
      </c>
      <c r="DK17" s="106">
        <f>IF(DK7="-",NA(),DK7)</f>
        <v>1.3</v>
      </c>
      <c r="DL17" s="106">
        <f t="shared" ref="DL17:DO17" si="15">IF(DL7="-",NA(),DL7)</f>
        <v>0</v>
      </c>
      <c r="DM17" s="106">
        <f t="shared" si="15"/>
        <v>0</v>
      </c>
      <c r="DN17" s="106">
        <f t="shared" si="15"/>
        <v>0</v>
      </c>
      <c r="DO17" s="106">
        <f t="shared" si="15"/>
        <v>0</v>
      </c>
      <c r="DP17" s="100"/>
      <c r="DQ17" s="100"/>
      <c r="DR17" s="100"/>
      <c r="DS17" s="100"/>
      <c r="DT17" s="105" t="s">
        <v>159</v>
      </c>
      <c r="DU17" s="106">
        <f>IF(DU7="-",NA(),DU7)</f>
        <v>895.7</v>
      </c>
      <c r="DV17" s="106">
        <f t="shared" ref="DV17:DY17" si="16">IF(DV7="-",NA(),DV7)</f>
        <v>869.3</v>
      </c>
      <c r="DW17" s="106">
        <f t="shared" si="16"/>
        <v>782.6</v>
      </c>
      <c r="DX17" s="106">
        <f t="shared" si="16"/>
        <v>760.7</v>
      </c>
      <c r="DY17" s="106">
        <f t="shared" si="16"/>
        <v>675.1</v>
      </c>
      <c r="DZ17" s="100"/>
      <c r="EA17" s="100"/>
      <c r="EB17" s="100"/>
      <c r="EC17" s="100"/>
      <c r="ED17" s="105" t="s">
        <v>159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159</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159</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160</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159</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159</v>
      </c>
      <c r="KW17" s="106">
        <f>IF(KW7="-",NA(),KW7)</f>
        <v>11.8</v>
      </c>
      <c r="KX17" s="106">
        <f t="shared" ref="KX17:LA17" si="34">IF(KX7="-",NA(),KX7)</f>
        <v>12.3</v>
      </c>
      <c r="KY17" s="106">
        <f t="shared" si="34"/>
        <v>12.8</v>
      </c>
      <c r="KZ17" s="106">
        <f t="shared" si="34"/>
        <v>12.4</v>
      </c>
      <c r="LA17" s="106">
        <f t="shared" si="34"/>
        <v>12.7</v>
      </c>
      <c r="LB17" s="100"/>
      <c r="LC17" s="100"/>
      <c r="LD17" s="100"/>
      <c r="LE17" s="100"/>
      <c r="LF17" s="105" t="s">
        <v>159</v>
      </c>
      <c r="LG17" s="106">
        <f>IF(LG7="-",NA(),LG7)</f>
        <v>1.3</v>
      </c>
      <c r="LH17" s="106">
        <f t="shared" ref="LH17:LK17" si="35">IF(LH7="-",NA(),LH7)</f>
        <v>0</v>
      </c>
      <c r="LI17" s="106">
        <f t="shared" si="35"/>
        <v>0</v>
      </c>
      <c r="LJ17" s="106">
        <f t="shared" si="35"/>
        <v>0</v>
      </c>
      <c r="LK17" s="106">
        <f t="shared" si="35"/>
        <v>0</v>
      </c>
      <c r="LL17" s="100"/>
      <c r="LM17" s="100"/>
      <c r="LN17" s="100"/>
      <c r="LO17" s="100"/>
      <c r="LP17" s="105" t="s">
        <v>159</v>
      </c>
      <c r="LQ17" s="106">
        <f>IF(LQ7="-",NA(),LQ7)</f>
        <v>895.7</v>
      </c>
      <c r="LR17" s="106">
        <f t="shared" ref="LR17:LU17" si="36">IF(LR7="-",NA(),LR7)</f>
        <v>869.3</v>
      </c>
      <c r="LS17" s="106">
        <f t="shared" si="36"/>
        <v>782.6</v>
      </c>
      <c r="LT17" s="106">
        <f t="shared" si="36"/>
        <v>760.7</v>
      </c>
      <c r="LU17" s="106">
        <f t="shared" si="36"/>
        <v>675.1</v>
      </c>
      <c r="LV17" s="100"/>
      <c r="LW17" s="100"/>
      <c r="LX17" s="100"/>
      <c r="LY17" s="100"/>
      <c r="LZ17" s="105" t="s">
        <v>159</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159</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0" t="s">
        <v>161</v>
      </c>
      <c r="C18" s="19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162</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162</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162</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162</v>
      </c>
      <c r="DA18" s="106">
        <f>IF(DF7="-",NA(),DF7)</f>
        <v>32.4</v>
      </c>
      <c r="DB18" s="106">
        <f t="shared" ref="DB18:DE18" si="44">IF(DG7="-",NA(),DG7)</f>
        <v>36.4</v>
      </c>
      <c r="DC18" s="106">
        <f t="shared" si="44"/>
        <v>31.6</v>
      </c>
      <c r="DD18" s="106">
        <f t="shared" si="44"/>
        <v>31.6</v>
      </c>
      <c r="DE18" s="106">
        <f t="shared" si="44"/>
        <v>30.1</v>
      </c>
      <c r="DF18" s="100"/>
      <c r="DG18" s="100"/>
      <c r="DH18" s="100"/>
      <c r="DI18" s="100"/>
      <c r="DJ18" s="105" t="s">
        <v>162</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162</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162</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162</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162</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162</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162</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162</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162</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0" t="s">
        <v>164</v>
      </c>
      <c r="C19" s="19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0" t="s">
        <v>165</v>
      </c>
      <c r="C20" s="190"/>
      <c r="D20" s="100"/>
    </row>
    <row r="21" spans="1:374" x14ac:dyDescent="0.15">
      <c r="A21" s="97">
        <f t="shared" si="7"/>
        <v>7</v>
      </c>
      <c r="B21" s="190" t="s">
        <v>166</v>
      </c>
      <c r="C21" s="190"/>
      <c r="D21" s="100"/>
    </row>
    <row r="22" spans="1:374" x14ac:dyDescent="0.15">
      <c r="A22" s="97">
        <f t="shared" si="7"/>
        <v>8</v>
      </c>
      <c r="B22" s="190" t="s">
        <v>167</v>
      </c>
      <c r="C22" s="190"/>
      <c r="D22" s="100"/>
      <c r="E22" s="192" t="s">
        <v>168</v>
      </c>
      <c r="F22" s="193"/>
      <c r="G22" s="193"/>
      <c r="H22" s="193"/>
      <c r="I22" s="194"/>
    </row>
    <row r="23" spans="1:374" x14ac:dyDescent="0.15">
      <c r="A23" s="97">
        <f t="shared" si="7"/>
        <v>9</v>
      </c>
      <c r="B23" s="190" t="s">
        <v>169</v>
      </c>
      <c r="C23" s="190"/>
      <c r="D23" s="100"/>
      <c r="E23" s="195"/>
      <c r="F23" s="196"/>
      <c r="G23" s="196"/>
      <c r="H23" s="196"/>
      <c r="I23" s="197"/>
    </row>
    <row r="24" spans="1:374" x14ac:dyDescent="0.15">
      <c r="A24" s="97">
        <f t="shared" si="7"/>
        <v>10</v>
      </c>
      <c r="B24" s="190" t="s">
        <v>170</v>
      </c>
      <c r="C24" s="190"/>
      <c r="D24" s="100"/>
      <c r="E24" s="195"/>
      <c r="F24" s="196"/>
      <c r="G24" s="196"/>
      <c r="H24" s="196"/>
      <c r="I24" s="197"/>
    </row>
    <row r="25" spans="1:374" x14ac:dyDescent="0.15">
      <c r="A25" s="97">
        <f t="shared" si="7"/>
        <v>11</v>
      </c>
      <c r="B25" s="190" t="s">
        <v>171</v>
      </c>
      <c r="C25" s="190"/>
      <c r="D25" s="100"/>
      <c r="E25" s="195"/>
      <c r="F25" s="196"/>
      <c r="G25" s="196"/>
      <c r="H25" s="196"/>
      <c r="I25" s="197"/>
    </row>
    <row r="26" spans="1:374" x14ac:dyDescent="0.15">
      <c r="A26" s="97">
        <f t="shared" si="7"/>
        <v>12</v>
      </c>
      <c r="B26" s="190" t="s">
        <v>172</v>
      </c>
      <c r="C26" s="190"/>
      <c r="D26" s="100"/>
      <c r="E26" s="195"/>
      <c r="F26" s="196"/>
      <c r="G26" s="196"/>
      <c r="H26" s="196"/>
      <c r="I26" s="197"/>
    </row>
    <row r="27" spans="1:374" x14ac:dyDescent="0.15">
      <c r="A27" s="97">
        <f t="shared" si="7"/>
        <v>13</v>
      </c>
      <c r="B27" s="190" t="s">
        <v>173</v>
      </c>
      <c r="C27" s="190"/>
      <c r="D27" s="100"/>
      <c r="E27" s="195"/>
      <c r="F27" s="196"/>
      <c r="G27" s="196"/>
      <c r="H27" s="196"/>
      <c r="I27" s="197"/>
    </row>
    <row r="28" spans="1:374" x14ac:dyDescent="0.15">
      <c r="A28" s="97">
        <f t="shared" si="7"/>
        <v>14</v>
      </c>
      <c r="B28" s="190" t="s">
        <v>174</v>
      </c>
      <c r="C28" s="190"/>
      <c r="D28" s="100"/>
      <c r="E28" s="195"/>
      <c r="F28" s="196"/>
      <c r="G28" s="196"/>
      <c r="H28" s="196"/>
      <c r="I28" s="197"/>
    </row>
    <row r="29" spans="1:374" x14ac:dyDescent="0.15">
      <c r="A29" s="97">
        <f t="shared" si="7"/>
        <v>15</v>
      </c>
      <c r="B29" s="190" t="s">
        <v>175</v>
      </c>
      <c r="C29" s="190"/>
      <c r="D29" s="100"/>
      <c r="E29" s="195"/>
      <c r="F29" s="196"/>
      <c r="G29" s="196"/>
      <c r="H29" s="196"/>
      <c r="I29" s="197"/>
    </row>
    <row r="30" spans="1:374" x14ac:dyDescent="0.15">
      <c r="A30" s="97">
        <f t="shared" si="7"/>
        <v>16</v>
      </c>
      <c r="B30" s="190" t="s">
        <v>176</v>
      </c>
      <c r="C30" s="190"/>
      <c r="D30" s="100"/>
      <c r="E30" s="195"/>
      <c r="F30" s="196"/>
      <c r="G30" s="196"/>
      <c r="H30" s="196"/>
      <c r="I30" s="197"/>
    </row>
    <row r="31" spans="1:374" x14ac:dyDescent="0.15">
      <c r="A31" s="97">
        <f t="shared" si="7"/>
        <v>17</v>
      </c>
      <c r="B31" s="190" t="s">
        <v>177</v>
      </c>
      <c r="C31" s="190"/>
      <c r="D31" s="100"/>
      <c r="E31" s="195"/>
      <c r="F31" s="196"/>
      <c r="G31" s="196"/>
      <c r="H31" s="196"/>
      <c r="I31" s="197"/>
    </row>
    <row r="32" spans="1:374" x14ac:dyDescent="0.15">
      <c r="A32" s="97">
        <f t="shared" si="7"/>
        <v>18</v>
      </c>
      <c r="B32" s="190" t="s">
        <v>178</v>
      </c>
      <c r="C32" s="190"/>
      <c r="D32" s="100"/>
      <c r="E32" s="195"/>
      <c r="F32" s="196"/>
      <c r="G32" s="196"/>
      <c r="H32" s="196"/>
      <c r="I32" s="197"/>
    </row>
    <row r="33" spans="1:16" x14ac:dyDescent="0.15">
      <c r="A33" s="97">
        <f t="shared" si="7"/>
        <v>19</v>
      </c>
      <c r="B33" s="190" t="s">
        <v>179</v>
      </c>
      <c r="C33" s="190"/>
      <c r="D33" s="100"/>
      <c r="E33" s="195"/>
      <c r="F33" s="196"/>
      <c r="G33" s="196"/>
      <c r="H33" s="196"/>
      <c r="I33" s="197"/>
    </row>
    <row r="34" spans="1:16" x14ac:dyDescent="0.15">
      <c r="A34" s="97">
        <f t="shared" si="7"/>
        <v>20</v>
      </c>
      <c r="B34" s="190" t="s">
        <v>180</v>
      </c>
      <c r="C34" s="190"/>
      <c r="D34" s="100"/>
      <c r="E34" s="195"/>
      <c r="F34" s="196"/>
      <c r="G34" s="196"/>
      <c r="H34" s="196"/>
      <c r="I34" s="197"/>
    </row>
    <row r="35" spans="1:16" ht="25.5" customHeight="1" x14ac:dyDescent="0.15">
      <c r="E35" s="198"/>
      <c r="F35" s="199"/>
      <c r="G35" s="199"/>
      <c r="H35" s="199"/>
      <c r="I35" s="200"/>
    </row>
    <row r="36" spans="1:16" x14ac:dyDescent="0.15">
      <c r="A36" t="s">
        <v>181</v>
      </c>
      <c r="B36" t="s">
        <v>182</v>
      </c>
    </row>
    <row r="37" spans="1:16" x14ac:dyDescent="0.15">
      <c r="A37" t="s">
        <v>183</v>
      </c>
      <c r="B37" t="s">
        <v>184</v>
      </c>
      <c r="L37" s="192" t="s">
        <v>168</v>
      </c>
      <c r="M37" s="193"/>
      <c r="N37" s="193"/>
      <c r="O37" s="193"/>
      <c r="P37" s="194"/>
    </row>
    <row r="38" spans="1:16" x14ac:dyDescent="0.15">
      <c r="A38" t="s">
        <v>185</v>
      </c>
      <c r="B38" t="s">
        <v>186</v>
      </c>
      <c r="L38" s="195"/>
      <c r="M38" s="196"/>
      <c r="N38" s="196"/>
      <c r="O38" s="196"/>
      <c r="P38" s="197"/>
    </row>
    <row r="39" spans="1:16" x14ac:dyDescent="0.15">
      <c r="A39" t="s">
        <v>187</v>
      </c>
      <c r="B39" t="s">
        <v>188</v>
      </c>
      <c r="L39" s="195"/>
      <c r="M39" s="196"/>
      <c r="N39" s="196"/>
      <c r="O39" s="196"/>
      <c r="P39" s="197"/>
    </row>
    <row r="40" spans="1:16" x14ac:dyDescent="0.15">
      <c r="A40" t="s">
        <v>189</v>
      </c>
      <c r="B40" t="s">
        <v>190</v>
      </c>
      <c r="L40" s="195"/>
      <c r="M40" s="196"/>
      <c r="N40" s="196"/>
      <c r="O40" s="196"/>
      <c r="P40" s="197"/>
    </row>
    <row r="41" spans="1:16" x14ac:dyDescent="0.15">
      <c r="A41" t="s">
        <v>191</v>
      </c>
      <c r="B41" t="s">
        <v>192</v>
      </c>
      <c r="L41" s="195"/>
      <c r="M41" s="196"/>
      <c r="N41" s="196"/>
      <c r="O41" s="196"/>
      <c r="P41" s="197"/>
    </row>
    <row r="42" spans="1:16" x14ac:dyDescent="0.15">
      <c r="A42" t="s">
        <v>193</v>
      </c>
      <c r="B42" t="s">
        <v>194</v>
      </c>
      <c r="L42" s="195"/>
      <c r="M42" s="196"/>
      <c r="N42" s="196"/>
      <c r="O42" s="196"/>
      <c r="P42" s="197"/>
    </row>
    <row r="43" spans="1:16" x14ac:dyDescent="0.15">
      <c r="A43" t="s">
        <v>195</v>
      </c>
      <c r="B43" t="s">
        <v>196</v>
      </c>
      <c r="L43" s="195"/>
      <c r="M43" s="196"/>
      <c r="N43" s="196"/>
      <c r="O43" s="196"/>
      <c r="P43" s="197"/>
    </row>
    <row r="44" spans="1:16" x14ac:dyDescent="0.15">
      <c r="A44" t="s">
        <v>197</v>
      </c>
      <c r="B44" t="s">
        <v>198</v>
      </c>
      <c r="L44" s="195"/>
      <c r="M44" s="196"/>
      <c r="N44" s="196"/>
      <c r="O44" s="196"/>
      <c r="P44" s="197"/>
    </row>
    <row r="45" spans="1:16" x14ac:dyDescent="0.15">
      <c r="A45" t="s">
        <v>199</v>
      </c>
      <c r="B45" t="s">
        <v>200</v>
      </c>
      <c r="L45" s="195"/>
      <c r="M45" s="196"/>
      <c r="N45" s="196"/>
      <c r="O45" s="196"/>
      <c r="P45" s="197"/>
    </row>
    <row r="46" spans="1:16" x14ac:dyDescent="0.15">
      <c r="A46" t="s">
        <v>201</v>
      </c>
      <c r="B46" t="s">
        <v>202</v>
      </c>
      <c r="L46" s="195"/>
      <c r="M46" s="196"/>
      <c r="N46" s="196"/>
      <c r="O46" s="196"/>
      <c r="P46" s="197"/>
    </row>
    <row r="47" spans="1:16" x14ac:dyDescent="0.15">
      <c r="A47" t="s">
        <v>203</v>
      </c>
      <c r="B47" t="s">
        <v>204</v>
      </c>
      <c r="L47" s="195"/>
      <c r="M47" s="196"/>
      <c r="N47" s="196"/>
      <c r="O47" s="196"/>
      <c r="P47" s="197"/>
    </row>
    <row r="48" spans="1:16" x14ac:dyDescent="0.15">
      <c r="A48" t="s">
        <v>205</v>
      </c>
      <c r="B48" t="s">
        <v>206</v>
      </c>
      <c r="L48" s="195"/>
      <c r="M48" s="196"/>
      <c r="N48" s="196"/>
      <c r="O48" s="196"/>
      <c r="P48" s="197"/>
    </row>
    <row r="49" spans="1:16" x14ac:dyDescent="0.15">
      <c r="A49" t="s">
        <v>207</v>
      </c>
      <c r="B49" t="s">
        <v>208</v>
      </c>
      <c r="L49" s="195"/>
      <c r="M49" s="196"/>
      <c r="N49" s="196"/>
      <c r="O49" s="196"/>
      <c r="P49" s="197"/>
    </row>
    <row r="50" spans="1:16" ht="26.25" customHeight="1" x14ac:dyDescent="0.15">
      <c r="A50" t="s">
        <v>209</v>
      </c>
      <c r="B50" t="s">
        <v>210</v>
      </c>
      <c r="L50" s="198"/>
      <c r="M50" s="199"/>
      <c r="N50" s="199"/>
      <c r="O50" s="199"/>
      <c r="P50" s="200"/>
    </row>
    <row r="51" spans="1:16" x14ac:dyDescent="0.15">
      <c r="A51" t="s">
        <v>211</v>
      </c>
      <c r="B51" t="s">
        <v>212</v>
      </c>
    </row>
    <row r="52" spans="1:16" x14ac:dyDescent="0.15">
      <c r="A52" t="s">
        <v>213</v>
      </c>
      <c r="B52" t="s">
        <v>214</v>
      </c>
    </row>
    <row r="53" spans="1:16" x14ac:dyDescent="0.15">
      <c r="A53" t="s">
        <v>215</v>
      </c>
      <c r="B53" t="s">
        <v>216</v>
      </c>
    </row>
    <row r="54" spans="1:16" x14ac:dyDescent="0.15">
      <c r="A54" t="s">
        <v>217</v>
      </c>
      <c r="B54" t="s">
        <v>218</v>
      </c>
    </row>
    <row r="55" spans="1:16" x14ac:dyDescent="0.15">
      <c r="A55" t="s">
        <v>219</v>
      </c>
      <c r="B55" t="s">
        <v>220</v>
      </c>
    </row>
    <row r="56" spans="1:16" x14ac:dyDescent="0.15">
      <c r="A56" t="s">
        <v>221</v>
      </c>
      <c r="B56" t="s">
        <v>222</v>
      </c>
    </row>
    <row r="57" spans="1:16" x14ac:dyDescent="0.15">
      <c r="A57" t="s">
        <v>223</v>
      </c>
      <c r="B57" t="s">
        <v>224</v>
      </c>
    </row>
    <row r="58" spans="1:16" x14ac:dyDescent="0.15">
      <c r="A58" t="s">
        <v>225</v>
      </c>
      <c r="B58" t="s">
        <v>226</v>
      </c>
    </row>
    <row r="59" spans="1:16" x14ac:dyDescent="0.15">
      <c r="A59" t="s">
        <v>227</v>
      </c>
      <c r="B59" t="s">
        <v>228</v>
      </c>
    </row>
    <row r="60" spans="1:16" x14ac:dyDescent="0.15">
      <c r="A60" t="s">
        <v>229</v>
      </c>
      <c r="B60" t="s">
        <v>230</v>
      </c>
    </row>
    <row r="61" spans="1:16" x14ac:dyDescent="0.15">
      <c r="A61" t="s">
        <v>231</v>
      </c>
      <c r="B61" t="s">
        <v>232</v>
      </c>
    </row>
    <row r="62" spans="1:16" x14ac:dyDescent="0.15">
      <c r="A62" t="s">
        <v>233</v>
      </c>
      <c r="B62" t="s">
        <v>234</v>
      </c>
    </row>
    <row r="63" spans="1:16" x14ac:dyDescent="0.15">
      <c r="A63" t="s">
        <v>235</v>
      </c>
      <c r="B63" t="s">
        <v>236</v>
      </c>
    </row>
    <row r="64" spans="1:16" x14ac:dyDescent="0.15">
      <c r="A64" t="s">
        <v>237</v>
      </c>
      <c r="B64" t="s">
        <v>238</v>
      </c>
    </row>
    <row r="65" spans="1:2" x14ac:dyDescent="0.15">
      <c r="A65" t="s">
        <v>239</v>
      </c>
      <c r="B65" t="s">
        <v>240</v>
      </c>
    </row>
    <row r="66" spans="1:2" x14ac:dyDescent="0.15">
      <c r="A66" t="s">
        <v>241</v>
      </c>
      <c r="B66" t="s">
        <v>242</v>
      </c>
    </row>
    <row r="67" spans="1:2" x14ac:dyDescent="0.15">
      <c r="A67" t="s">
        <v>243</v>
      </c>
      <c r="B67" t="s">
        <v>242</v>
      </c>
    </row>
    <row r="68" spans="1:2" x14ac:dyDescent="0.15">
      <c r="A68" t="s">
        <v>244</v>
      </c>
      <c r="B68" t="s">
        <v>242</v>
      </c>
    </row>
    <row r="69" spans="1:2" x14ac:dyDescent="0.15">
      <c r="A69" t="s">
        <v>245</v>
      </c>
      <c r="B69" t="s">
        <v>242</v>
      </c>
    </row>
    <row r="70" spans="1:2" x14ac:dyDescent="0.15">
      <c r="A70" t="s">
        <v>246</v>
      </c>
      <c r="B70" t="s">
        <v>242</v>
      </c>
    </row>
    <row r="71" spans="1:2" x14ac:dyDescent="0.15">
      <c r="A71" t="s">
        <v>247</v>
      </c>
      <c r="B71" t="s">
        <v>242</v>
      </c>
    </row>
    <row r="72" spans="1:2" x14ac:dyDescent="0.15">
      <c r="A72" t="s">
        <v>248</v>
      </c>
      <c r="B72" t="s">
        <v>242</v>
      </c>
    </row>
    <row r="73" spans="1:2" x14ac:dyDescent="0.15">
      <c r="A73" t="s">
        <v>249</v>
      </c>
      <c r="B73" t="s">
        <v>242</v>
      </c>
    </row>
    <row r="74" spans="1:2" x14ac:dyDescent="0.15">
      <c r="A74" t="s">
        <v>250</v>
      </c>
      <c r="B74" t="s">
        <v>242</v>
      </c>
    </row>
    <row r="75" spans="1:2" x14ac:dyDescent="0.15">
      <c r="A75" t="s">
        <v>251</v>
      </c>
      <c r="B75" t="s">
        <v>242</v>
      </c>
    </row>
    <row r="76" spans="1:2" x14ac:dyDescent="0.15">
      <c r="A76" t="s">
        <v>252</v>
      </c>
      <c r="B76" t="s">
        <v>242</v>
      </c>
    </row>
    <row r="77" spans="1:2" x14ac:dyDescent="0.15">
      <c r="A77" t="s">
        <v>253</v>
      </c>
      <c r="B77" t="s">
        <v>242</v>
      </c>
    </row>
    <row r="78" spans="1:2" x14ac:dyDescent="0.15">
      <c r="A78" t="s">
        <v>254</v>
      </c>
      <c r="B78" t="s">
        <v>242</v>
      </c>
    </row>
    <row r="79" spans="1:2" x14ac:dyDescent="0.15">
      <c r="A79" t="s">
        <v>255</v>
      </c>
      <c r="B79" t="s">
        <v>242</v>
      </c>
    </row>
    <row r="80" spans="1:2" x14ac:dyDescent="0.15">
      <c r="A80" t="s">
        <v>256</v>
      </c>
      <c r="B80" t="s">
        <v>242</v>
      </c>
    </row>
    <row r="81" spans="1:2" x14ac:dyDescent="0.15">
      <c r="A81" t="s">
        <v>257</v>
      </c>
      <c r="B81" t="s">
        <v>242</v>
      </c>
    </row>
    <row r="82" spans="1:2" x14ac:dyDescent="0.15">
      <c r="A82" t="s">
        <v>258</v>
      </c>
      <c r="B82" t="s">
        <v>242</v>
      </c>
    </row>
    <row r="83" spans="1:2" x14ac:dyDescent="0.15">
      <c r="A83" t="s">
        <v>259</v>
      </c>
      <c r="B83" t="s">
        <v>242</v>
      </c>
    </row>
    <row r="84" spans="1:2" x14ac:dyDescent="0.15">
      <c r="A84" t="s">
        <v>260</v>
      </c>
      <c r="B84" t="s">
        <v>242</v>
      </c>
    </row>
    <row r="85" spans="1:2" x14ac:dyDescent="0.15">
      <c r="A85" t="s">
        <v>261</v>
      </c>
      <c r="B85" t="s">
        <v>242</v>
      </c>
    </row>
    <row r="86" spans="1:2" x14ac:dyDescent="0.15">
      <c r="A86" t="s">
        <v>262</v>
      </c>
      <c r="B86" t="s">
        <v>263</v>
      </c>
    </row>
    <row r="87" spans="1:2" x14ac:dyDescent="0.15">
      <c r="A87" t="s">
        <v>264</v>
      </c>
      <c r="B87" t="s">
        <v>263</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給田 周作</cp:lastModifiedBy>
  <cp:lastPrinted>2021-01-28T02:12:25Z</cp:lastPrinted>
  <dcterms:modified xsi:type="dcterms:W3CDTF">2021-01-28T02:15:57Z</dcterms:modified>
</cp:coreProperties>
</file>