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03 舞鶴市\"/>
    </mc:Choice>
  </mc:AlternateContent>
  <xr:revisionPtr revIDLastSave="0" documentId="13_ncr:1_{20F95D21-3C74-4A0E-AD35-C8EF4B7BDCCD}" xr6:coauthVersionLast="36" xr6:coauthVersionMax="36" xr10:uidLastSave="{00000000-0000-0000-0000-000000000000}"/>
  <workbookProtection workbookAlgorithmName="SHA-512" workbookHashValue="3vJbegzT6RNq0vQGfK596khrPs7ZodXELYLkwiO0qujpxSpMuaXDVFRSuGtEQtqTT1Zt911nf9a19lV8WB6BDw==" workbookSaltValue="G2+JchzrDd0VhnKKBjZa9w==" workbookSpinCount="100000" lockStructure="1"/>
  <bookViews>
    <workbookView xWindow="0" yWindow="0" windowWidth="19200" windowHeight="74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P10" i="4"/>
  <c r="BB8" i="4"/>
  <c r="AT8" i="4"/>
  <c r="W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<sst xmlns="http://schemas.openxmlformats.org/spreadsheetml/2006/main" count="297" uniqueCount="117">
  <si>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</si>
  <si>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</si>
  <si>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</si>
  <si>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</si>
  <si>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</si>
  <si>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</si>
  <si>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</si>
  <si>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</si>
  <si>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</si>
  <si>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</si>
  <si>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</si>
  <si>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</si>
  <si>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</si>
  <si>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</si>
  <si>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</si>
  <si>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</si>
  <si>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</si>
  <si>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</si>
  <si>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</si>
  <si>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</si>
  <si>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</si>
  <si>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</si>
  <si>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</si>
  <si>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</si>
  <si>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</si>
  <si>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</si>
  <si>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</si>
  <si>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</si>
  <si>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</si>
  <si>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</si>
  <si>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</si>
  <si>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</si>
  <si>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</si>
  <si>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</si>
  <si>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</si>
  <si>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</si>
  <si>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</si>
  <si>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</si>
  <si>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</si>
  <si>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</si>
  <si>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</si>
  <si>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</si>
  <si>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</si>
  <si>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</si>
  <si>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</si>
  <si>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</si>
  <si>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</si>
  <si>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</si>
  <si>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</si>
  <si>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</si>
  <si>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</si>
  <si>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</si>
  <si>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</si>
  <si>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</si>
  <si>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</si>
  <si>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</si>
  <si>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</si>
  <si>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</si>
  <si>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</si>
  <si>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</si>
  <si>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</si>
  <si>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</si>
  <si>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</si>
  <si>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</si>
  <si>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</si>
  <si>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</si>
  <si>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</si>
  <si>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</si>
  <si>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</si>
  <si>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</si>
  <si>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</si>
  <si>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</si>
  <si>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</si>
  <si>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</si>
  <si>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</si>
  <si>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</si>
  <si>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</si>
  <si>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</si>
  <si>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</si>
  <si>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</si>
  <si>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</si>
  <si>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</si>
  <si>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</si>
  <si>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</si>
  <si>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</si>
  <si>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</si>
  <si>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</si>
  <si>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</si>
  <si>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</si>
  <si>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</si>
  <si>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</si>
  <si>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</si>
  <si>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</si>
  <si>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</si>
  <si>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</si>
  <si>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</si>
  <si>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</si>
  <si>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</si>
  <si>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</si>
  <si>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</si>
  <si>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</si>
  <si>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</si>
  <si>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</si>
  <si>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</si>
  <si>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</si>
  <si>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</si>
  <si>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</si>
  <si>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</si>
  <si>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</si>
  <si>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</si>
  <si>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</si>
  <si>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</si>
  <si>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</si>
  <si>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</si>
  <si>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管渠については、法定耐用年数を超過したものがわずかであることから、②管渠老朽化率は低い状況であり、老朽管渠の更新は未実施であることから、③管渠改善化率は0%となっています。</t>
    <rPh sb="1" eb="4">
      <t>ホウテキヨウ</t>
    </rPh>
    <rPh sb="4" eb="5">
      <t>ゴ</t>
    </rPh>
    <rPh sb="6" eb="7">
      <t>ネン</t>
    </rPh>
    <rPh sb="9" eb="11">
      <t>ケイカ</t>
    </rPh>
    <rPh sb="18" eb="20">
      <t>ユウケイ</t>
    </rPh>
    <rPh sb="20" eb="22">
      <t>コテイ</t>
    </rPh>
    <rPh sb="22" eb="24">
      <t>シサン</t>
    </rPh>
    <rPh sb="24" eb="26">
      <t>ゲンカ</t>
    </rPh>
    <rPh sb="26" eb="28">
      <t>ショウキャク</t>
    </rPh>
    <rPh sb="28" eb="29">
      <t>リツ</t>
    </rPh>
    <rPh sb="30" eb="31">
      <t>ヒク</t>
    </rPh>
    <rPh sb="32" eb="34">
      <t>ジョウキョウ</t>
    </rPh>
    <rPh sb="40" eb="42">
      <t>カンキョ</t>
    </rPh>
    <rPh sb="48" eb="50">
      <t>ホウテイ</t>
    </rPh>
    <rPh sb="50" eb="52">
      <t>タイヨウ</t>
    </rPh>
    <rPh sb="52" eb="54">
      <t>ネンスウ</t>
    </rPh>
    <rPh sb="55" eb="57">
      <t>チョウカ</t>
    </rPh>
    <rPh sb="74" eb="76">
      <t>カンキョ</t>
    </rPh>
    <rPh sb="76" eb="77">
      <t>ロウ</t>
    </rPh>
    <rPh sb="77" eb="78">
      <t>ク</t>
    </rPh>
    <rPh sb="78" eb="79">
      <t>カ</t>
    </rPh>
    <rPh sb="79" eb="80">
      <t>リツ</t>
    </rPh>
    <rPh sb="81" eb="82">
      <t>ヒク</t>
    </rPh>
    <rPh sb="83" eb="85">
      <t>ジョウキョウ</t>
    </rPh>
    <rPh sb="89" eb="91">
      <t>ロウキュウ</t>
    </rPh>
    <rPh sb="91" eb="93">
      <t>カンキョ</t>
    </rPh>
    <rPh sb="94" eb="96">
      <t>コウシン</t>
    </rPh>
    <rPh sb="97" eb="100">
      <t>ミジッシ</t>
    </rPh>
    <rPh sb="109" eb="111">
      <t>カンキョ</t>
    </rPh>
    <rPh sb="111" eb="114">
      <t>カイゼンカ</t>
    </rPh>
    <rPh sb="114" eb="115">
      <t>リツ</t>
    </rPh>
    <phoneticPr fontId="4"/>
  </si>
  <si>
    <t>　本市の下水道事業は、昭和35年に事業着手してから約60年が経過し、水洗化事業は概ね完了してきており、今後は、合併処理浄化槽等により水洗化を推進するとともに、ストックマネジメント計画に基づき、施設更新を実施していくことが必要となっています。
　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ホンシ</t>
    </rPh>
    <rPh sb="4" eb="7">
      <t>ゲスイドウ</t>
    </rPh>
    <rPh sb="7" eb="9">
      <t>ジギョウ</t>
    </rPh>
    <rPh sb="11" eb="13">
      <t>ショウワ</t>
    </rPh>
    <rPh sb="15" eb="16">
      <t>ネン</t>
    </rPh>
    <rPh sb="17" eb="19">
      <t>ジギョウ</t>
    </rPh>
    <rPh sb="19" eb="21">
      <t>チャクシュ</t>
    </rPh>
    <rPh sb="25" eb="26">
      <t>ヤク</t>
    </rPh>
    <rPh sb="28" eb="29">
      <t>ネン</t>
    </rPh>
    <rPh sb="30" eb="32">
      <t>ケイカ</t>
    </rPh>
    <rPh sb="34" eb="37">
      <t>スイセンカ</t>
    </rPh>
    <rPh sb="37" eb="39">
      <t>ジギョウ</t>
    </rPh>
    <rPh sb="40" eb="41">
      <t>オオム</t>
    </rPh>
    <rPh sb="42" eb="44">
      <t>カンリョウ</t>
    </rPh>
    <rPh sb="51" eb="53">
      <t>コンゴ</t>
    </rPh>
    <rPh sb="55" eb="57">
      <t>ガッペイ</t>
    </rPh>
    <rPh sb="57" eb="59">
      <t>ショリ</t>
    </rPh>
    <rPh sb="59" eb="62">
      <t>ジョウカソウ</t>
    </rPh>
    <rPh sb="62" eb="63">
      <t>トウ</t>
    </rPh>
    <rPh sb="66" eb="69">
      <t>スイセンカ</t>
    </rPh>
    <rPh sb="70" eb="72">
      <t>スイシン</t>
    </rPh>
    <rPh sb="89" eb="91">
      <t>ケイカク</t>
    </rPh>
    <rPh sb="92" eb="93">
      <t>モト</t>
    </rPh>
    <rPh sb="96" eb="98">
      <t>シセツ</t>
    </rPh>
    <rPh sb="98" eb="100">
      <t>コウシン</t>
    </rPh>
    <rPh sb="101" eb="103">
      <t>ジッシ</t>
    </rPh>
    <rPh sb="110" eb="112">
      <t>ヒツヨウ</t>
    </rPh>
    <rPh sb="129" eb="131">
      <t>ジンコウ</t>
    </rPh>
    <rPh sb="131" eb="133">
      <t>ゲンショウ</t>
    </rPh>
    <rPh sb="133" eb="134">
      <t>トウ</t>
    </rPh>
    <rPh sb="138" eb="141">
      <t>シヨウリョウ</t>
    </rPh>
    <rPh sb="141" eb="143">
      <t>シュウニュウ</t>
    </rPh>
    <rPh sb="144" eb="146">
      <t>ゲンショウ</t>
    </rPh>
    <rPh sb="146" eb="148">
      <t>ケイコウ</t>
    </rPh>
    <rPh sb="152" eb="154">
      <t>ミコ</t>
    </rPh>
    <rPh sb="157" eb="159">
      <t>タイヘン</t>
    </rPh>
    <rPh sb="159" eb="160">
      <t>キビ</t>
    </rPh>
    <rPh sb="162" eb="164">
      <t>ケイエイ</t>
    </rPh>
    <rPh sb="164" eb="166">
      <t>ジョウキョウ</t>
    </rPh>
    <rPh sb="176" eb="178">
      <t>ネンカン</t>
    </rPh>
    <rPh sb="179" eb="181">
      <t>チュウキ</t>
    </rPh>
    <rPh sb="181" eb="183">
      <t>ケイエイ</t>
    </rPh>
    <rPh sb="183" eb="185">
      <t>ケイカク</t>
    </rPh>
    <rPh sb="188" eb="190">
      <t>ケイエイ</t>
    </rPh>
    <rPh sb="190" eb="192">
      <t>センリャク</t>
    </rPh>
    <rPh sb="193" eb="195">
      <t>サクテイ</t>
    </rPh>
    <rPh sb="197" eb="199">
      <t>ジョウキョウ</t>
    </rPh>
    <rPh sb="200" eb="202">
      <t>ヘンカ</t>
    </rPh>
    <rPh sb="204" eb="206">
      <t>タイオウ</t>
    </rPh>
    <rPh sb="212" eb="214">
      <t>ケイカク</t>
    </rPh>
    <rPh sb="215" eb="217">
      <t>チャクジツ</t>
    </rPh>
    <rPh sb="218" eb="220">
      <t>ジッシ</t>
    </rPh>
    <rPh sb="228" eb="230">
      <t>ジゾク</t>
    </rPh>
    <rPh sb="230" eb="232">
      <t>カノウ</t>
    </rPh>
    <rPh sb="233" eb="235">
      <t>ケイエイ</t>
    </rPh>
    <rPh sb="236" eb="238">
      <t>ジツゲン</t>
    </rPh>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</si>
  <si>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公共下水道については、⑥汚水処理原価、⑦施設利用率、⑧水洗化率は、類似団体平均を若干下回っていますが、ほぼ同程度の数値であり、また、前年度との比較でも同程度のものとなっています。⑤経費回収率は、90％程度にとどまっており、一般会計からの繰入により、経常収支比率は100％を若干超えている状況です。
　③流動比率については、翌年度の企業債償還額が多額であることから、かなり低い状況です。
　④企業債残高対事業規模比率については、一般会計負担額の算出方法を法適用企業のものに訂正をした結果、昨年度に比べ2.6倍の数値となっており、類似団体に比べて非常に高い数値となっています。借入額の調整等により企業債残高の削減に努めていきます。
　</t>
    <rPh sb="1" eb="3">
      <t>ホンシ</t>
    </rPh>
    <rPh sb="4" eb="7">
      <t>ゲスイドウ</t>
    </rPh>
    <rPh sb="9" eb="12">
      <t>カクジギョウ</t>
    </rPh>
    <rPh sb="13" eb="15">
      <t>コウキョウ</t>
    </rPh>
    <rPh sb="15" eb="17">
      <t>ゲスイ</t>
    </rPh>
    <rPh sb="18" eb="20">
      <t>トクテイ</t>
    </rPh>
    <rPh sb="20" eb="22">
      <t>カンキョウ</t>
    </rPh>
    <rPh sb="22" eb="24">
      <t>ホゼン</t>
    </rPh>
    <rPh sb="24" eb="26">
      <t>コウキョウ</t>
    </rPh>
    <rPh sb="26" eb="28">
      <t>ゲスイ</t>
    </rPh>
    <rPh sb="29" eb="31">
      <t>ノウギョウ</t>
    </rPh>
    <rPh sb="31" eb="33">
      <t>シュウラク</t>
    </rPh>
    <rPh sb="33" eb="35">
      <t>ハイスイ</t>
    </rPh>
    <rPh sb="36" eb="38">
      <t>ギョギョウ</t>
    </rPh>
    <rPh sb="38" eb="40">
      <t>シュウラク</t>
    </rPh>
    <rPh sb="40" eb="42">
      <t>ハイスイ</t>
    </rPh>
    <rPh sb="43" eb="45">
      <t>ガッペイ</t>
    </rPh>
    <rPh sb="45" eb="47">
      <t>ショリ</t>
    </rPh>
    <rPh sb="47" eb="50">
      <t>ジョウカソウ</t>
    </rPh>
    <rPh sb="52" eb="55">
      <t>イッタイテキ</t>
    </rPh>
    <rPh sb="56" eb="58">
      <t>ケイエイ</t>
    </rPh>
    <rPh sb="63" eb="65">
      <t>ケイヒ</t>
    </rPh>
    <rPh sb="66" eb="68">
      <t>イチブ</t>
    </rPh>
    <rPh sb="69" eb="71">
      <t>アンブン</t>
    </rPh>
    <rPh sb="71" eb="72">
      <t>トウ</t>
    </rPh>
    <rPh sb="75" eb="77">
      <t>サンシュツ</t>
    </rPh>
    <rPh sb="79" eb="81">
      <t>ケイエイ</t>
    </rPh>
    <rPh sb="81" eb="83">
      <t>ヒカク</t>
    </rPh>
    <rPh sb="83" eb="85">
      <t>ブンセキ</t>
    </rPh>
    <rPh sb="85" eb="86">
      <t>ヒョウ</t>
    </rPh>
    <rPh sb="87" eb="89">
      <t>サンシュツ</t>
    </rPh>
    <rPh sb="98" eb="100">
      <t>ヘイセイ</t>
    </rPh>
    <rPh sb="102" eb="104">
      <t>ネンド</t>
    </rPh>
    <rPh sb="105" eb="107">
      <t>チホウ</t>
    </rPh>
    <rPh sb="107" eb="109">
      <t>コウエイ</t>
    </rPh>
    <rPh sb="109" eb="111">
      <t>キギョウ</t>
    </rPh>
    <rPh sb="111" eb="112">
      <t>ホウ</t>
    </rPh>
    <rPh sb="113" eb="115">
      <t>テキヨウ</t>
    </rPh>
    <rPh sb="122" eb="124">
      <t>レイワ</t>
    </rPh>
    <rPh sb="124" eb="126">
      <t>ガンネン</t>
    </rPh>
    <rPh sb="126" eb="127">
      <t>ド</t>
    </rPh>
    <rPh sb="129" eb="131">
      <t>テキヨウ</t>
    </rPh>
    <rPh sb="131" eb="132">
      <t>ゴ</t>
    </rPh>
    <rPh sb="133" eb="135">
      <t>ネンメ</t>
    </rPh>
    <rPh sb="136" eb="138">
      <t>ケッサン</t>
    </rPh>
    <rPh sb="144" eb="146">
      <t>イゼン</t>
    </rPh>
    <rPh sb="147" eb="149">
      <t>スウチ</t>
    </rPh>
    <rPh sb="150" eb="152">
      <t>ヒカク</t>
    </rPh>
    <rPh sb="152" eb="154">
      <t>タイショウ</t>
    </rPh>
    <rPh sb="164" eb="166">
      <t>コウキョウ</t>
    </rPh>
    <rPh sb="166" eb="169">
      <t>ゲスイドウ</t>
    </rPh>
    <rPh sb="176" eb="178">
      <t>オスイ</t>
    </rPh>
    <rPh sb="178" eb="180">
      <t>ショリ</t>
    </rPh>
    <rPh sb="180" eb="182">
      <t>ゲンカ</t>
    </rPh>
    <rPh sb="184" eb="186">
      <t>シセツ</t>
    </rPh>
    <rPh sb="186" eb="188">
      <t>リヨウ</t>
    </rPh>
    <rPh sb="188" eb="189">
      <t>リツ</t>
    </rPh>
    <rPh sb="191" eb="194">
      <t>スイセンカ</t>
    </rPh>
    <rPh sb="194" eb="195">
      <t>リツ</t>
    </rPh>
    <rPh sb="197" eb="199">
      <t>ルイジ</t>
    </rPh>
    <rPh sb="199" eb="201">
      <t>ダンタイ</t>
    </rPh>
    <rPh sb="201" eb="203">
      <t>ヘイキン</t>
    </rPh>
    <rPh sb="204" eb="206">
      <t>ジャッカン</t>
    </rPh>
    <rPh sb="206" eb="208">
      <t>シタマワ</t>
    </rPh>
    <rPh sb="217" eb="220">
      <t>ドウテイド</t>
    </rPh>
    <rPh sb="221" eb="223">
      <t>スウチ</t>
    </rPh>
    <rPh sb="230" eb="233">
      <t>ゼンネンド</t>
    </rPh>
    <rPh sb="235" eb="237">
      <t>ヒカク</t>
    </rPh>
    <rPh sb="239" eb="242">
      <t>ドウテイド</t>
    </rPh>
    <rPh sb="254" eb="256">
      <t>ケイヒ</t>
    </rPh>
    <rPh sb="256" eb="258">
      <t>カイシュウ</t>
    </rPh>
    <rPh sb="258" eb="259">
      <t>リツ</t>
    </rPh>
    <rPh sb="264" eb="266">
      <t>テイド</t>
    </rPh>
    <rPh sb="275" eb="277">
      <t>イッパン</t>
    </rPh>
    <rPh sb="277" eb="279">
      <t>カイケイ</t>
    </rPh>
    <rPh sb="282" eb="284">
      <t>クリイレ</t>
    </rPh>
    <rPh sb="288" eb="290">
      <t>ケイジョウ</t>
    </rPh>
    <rPh sb="290" eb="292">
      <t>シュウシ</t>
    </rPh>
    <rPh sb="292" eb="294">
      <t>ヒリツ</t>
    </rPh>
    <rPh sb="300" eb="302">
      <t>ジャッカン</t>
    </rPh>
    <rPh sb="302" eb="303">
      <t>コ</t>
    </rPh>
    <rPh sb="307" eb="309">
      <t>ジョウキョウ</t>
    </rPh>
    <rPh sb="315" eb="317">
      <t>リュウドウ</t>
    </rPh>
    <rPh sb="317" eb="319">
      <t>ヒリツ</t>
    </rPh>
    <rPh sb="325" eb="328">
      <t>ヨクネンド</t>
    </rPh>
    <rPh sb="329" eb="331">
      <t>キギョウ</t>
    </rPh>
    <rPh sb="331" eb="332">
      <t>サイ</t>
    </rPh>
    <rPh sb="332" eb="334">
      <t>ショウカン</t>
    </rPh>
    <rPh sb="334" eb="335">
      <t>ガク</t>
    </rPh>
    <rPh sb="336" eb="338">
      <t>タガク</t>
    </rPh>
    <rPh sb="349" eb="350">
      <t>ヒク</t>
    </rPh>
    <rPh sb="351" eb="353">
      <t>ジョウキョウ</t>
    </rPh>
    <rPh sb="359" eb="361">
      <t>キギョウ</t>
    </rPh>
    <rPh sb="361" eb="362">
      <t>サイ</t>
    </rPh>
    <rPh sb="362" eb="364">
      <t>ザンダカ</t>
    </rPh>
    <rPh sb="364" eb="365">
      <t>タイ</t>
    </rPh>
    <rPh sb="365" eb="367">
      <t>ジギョウ</t>
    </rPh>
    <rPh sb="367" eb="369">
      <t>キボ</t>
    </rPh>
    <rPh sb="369" eb="371">
      <t>ヒリツ</t>
    </rPh>
    <rPh sb="377" eb="379">
      <t>イッパン</t>
    </rPh>
    <rPh sb="379" eb="381">
      <t>カイケイ</t>
    </rPh>
    <rPh sb="381" eb="383">
      <t>フタン</t>
    </rPh>
    <rPh sb="383" eb="384">
      <t>ガク</t>
    </rPh>
    <rPh sb="385" eb="387">
      <t>サンシュツ</t>
    </rPh>
    <rPh sb="387" eb="389">
      <t>ホウホウ</t>
    </rPh>
    <rPh sb="390" eb="391">
      <t>ホウ</t>
    </rPh>
    <rPh sb="391" eb="393">
      <t>テキヨウ</t>
    </rPh>
    <rPh sb="393" eb="395">
      <t>キギョウ</t>
    </rPh>
    <rPh sb="399" eb="401">
      <t>テイセイ</t>
    </rPh>
    <rPh sb="404" eb="406">
      <t>ケッカ</t>
    </rPh>
    <rPh sb="407" eb="410">
      <t>サクネンド</t>
    </rPh>
    <rPh sb="411" eb="412">
      <t>クラ</t>
    </rPh>
    <rPh sb="416" eb="417">
      <t>バイ</t>
    </rPh>
    <rPh sb="418" eb="420">
      <t>スウチ</t>
    </rPh>
    <rPh sb="427" eb="431">
      <t>ルイジダンタイ</t>
    </rPh>
    <rPh sb="432" eb="433">
      <t>クラ</t>
    </rPh>
    <rPh sb="435" eb="437">
      <t>ヒジョウ</t>
    </rPh>
    <rPh sb="438" eb="439">
      <t>タカ</t>
    </rPh>
    <rPh sb="440" eb="44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</si>
</sst>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1F-40FE-896B-541579E424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461F-40FE-896B-541579E424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63.69</c:v>
                </c:pt>
                <c:pt idx="4">
                  <c:v>60.9</c:v>
                </c:pt>
              </c:numCache>
            </c:numRef>
          </c:val>
          <c:extLst>
            <c:ext xmlns:c16="http://schemas.microsoft.com/office/drawing/2014/chart" uri="{C3380CC4-5D6E-409C-BE32-E72D297353CC}">
              <c16:uniqueId val="{00000000-0FA9-4A6F-A0C5-D967B97685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65.040000000000006</c:v>
                </c:pt>
                <c:pt idx="4">
                  <c:v>68.31</c:v>
                </c:pt>
              </c:numCache>
            </c:numRef>
          </c:val>
          <c:smooth val="0"/>
          <c:extLst>
            <c:ext xmlns:c16="http://schemas.microsoft.com/office/drawing/2014/chart" uri="{C3380CC4-5D6E-409C-BE32-E72D297353CC}">
              <c16:uniqueId val="{00000001-0FA9-4A6F-A0C5-D967B97685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89.96</c:v>
                </c:pt>
                <c:pt idx="4">
                  <c:v>91.71</c:v>
                </c:pt>
              </c:numCache>
            </c:numRef>
          </c:val>
          <c:extLst>
            <c:ext xmlns:c16="http://schemas.microsoft.com/office/drawing/2014/chart" uri="{C3380CC4-5D6E-409C-BE32-E72D297353CC}">
              <c16:uniqueId val="{00000000-BBC0-4438-87B2-80D90D7AC4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92.62</c:v>
                </c:pt>
              </c:numCache>
            </c:numRef>
          </c:val>
          <c:smooth val="0"/>
          <c:extLst>
            <c:ext xmlns:c16="http://schemas.microsoft.com/office/drawing/2014/chart" uri="{C3380CC4-5D6E-409C-BE32-E72D297353CC}">
              <c16:uniqueId val="{00000001-BBC0-4438-87B2-80D90D7AC4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101.09</c:v>
                </c:pt>
                <c:pt idx="4">
                  <c:v>101.67</c:v>
                </c:pt>
              </c:numCache>
            </c:numRef>
          </c:val>
          <c:extLst>
            <c:ext xmlns:c16="http://schemas.microsoft.com/office/drawing/2014/chart" uri="{C3380CC4-5D6E-409C-BE32-E72D297353CC}">
              <c16:uniqueId val="{00000000-26CE-4623-8EB5-91E309266D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c:v>
                </c:pt>
                <c:pt idx="4">
                  <c:v>106.99</c:v>
                </c:pt>
              </c:numCache>
            </c:numRef>
          </c:val>
          <c:smooth val="0"/>
          <c:extLst>
            <c:ext xmlns:c16="http://schemas.microsoft.com/office/drawing/2014/chart" uri="{C3380CC4-5D6E-409C-BE32-E72D297353CC}">
              <c16:uniqueId val="{00000001-26CE-4623-8EB5-91E309266D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4.4800000000000004</c:v>
                </c:pt>
                <c:pt idx="4">
                  <c:v>8.0399999999999991</c:v>
                </c:pt>
              </c:numCache>
            </c:numRef>
          </c:val>
          <c:extLst>
            <c:ext xmlns:c16="http://schemas.microsoft.com/office/drawing/2014/chart" uri="{C3380CC4-5D6E-409C-BE32-E72D297353CC}">
              <c16:uniqueId val="{00000000-6101-47E9-B03D-2E70703B87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26.13</c:v>
                </c:pt>
                <c:pt idx="4">
                  <c:v>26.36</c:v>
                </c:pt>
              </c:numCache>
            </c:numRef>
          </c:val>
          <c:smooth val="0"/>
          <c:extLst>
            <c:ext xmlns:c16="http://schemas.microsoft.com/office/drawing/2014/chart" uri="{C3380CC4-5D6E-409C-BE32-E72D297353CC}">
              <c16:uniqueId val="{00000001-6101-47E9-B03D-2E70703B87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0.63</c:v>
                </c:pt>
                <c:pt idx="4">
                  <c:v>0.84</c:v>
                </c:pt>
              </c:numCache>
            </c:numRef>
          </c:val>
          <c:extLst>
            <c:ext xmlns:c16="http://schemas.microsoft.com/office/drawing/2014/chart" uri="{C3380CC4-5D6E-409C-BE32-E72D297353CC}">
              <c16:uniqueId val="{00000000-BC9A-449D-9BDD-CAF998D805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1.03</c:v>
                </c:pt>
                <c:pt idx="4">
                  <c:v>1.43</c:v>
                </c:pt>
              </c:numCache>
            </c:numRef>
          </c:val>
          <c:smooth val="0"/>
          <c:extLst>
            <c:ext xmlns:c16="http://schemas.microsoft.com/office/drawing/2014/chart" uri="{C3380CC4-5D6E-409C-BE32-E72D297353CC}">
              <c16:uniqueId val="{00000001-BC9A-449D-9BDD-CAF998D805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02-459F-8E3D-A10689ECB0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9.06</c:v>
                </c:pt>
                <c:pt idx="4">
                  <c:v>7.42</c:v>
                </c:pt>
              </c:numCache>
            </c:numRef>
          </c:val>
          <c:smooth val="0"/>
          <c:extLst>
            <c:ext xmlns:c16="http://schemas.microsoft.com/office/drawing/2014/chart" uri="{C3380CC4-5D6E-409C-BE32-E72D297353CC}">
              <c16:uniqueId val="{00000001-1102-459F-8E3D-A10689ECB0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30.8</c:v>
                </c:pt>
                <c:pt idx="4">
                  <c:v>25.56</c:v>
                </c:pt>
              </c:numCache>
            </c:numRef>
          </c:val>
          <c:extLst>
            <c:ext xmlns:c16="http://schemas.microsoft.com/office/drawing/2014/chart" uri="{C3380CC4-5D6E-409C-BE32-E72D297353CC}">
              <c16:uniqueId val="{00000000-AE89-4D6C-BE2C-3F6BC153EF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76.31</c:v>
                </c:pt>
                <c:pt idx="4">
                  <c:v>68.180000000000007</c:v>
                </c:pt>
              </c:numCache>
            </c:numRef>
          </c:val>
          <c:smooth val="0"/>
          <c:extLst>
            <c:ext xmlns:c16="http://schemas.microsoft.com/office/drawing/2014/chart" uri="{C3380CC4-5D6E-409C-BE32-E72D297353CC}">
              <c16:uniqueId val="{00000001-AE89-4D6C-BE2C-3F6BC153EF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846.56</c:v>
                </c:pt>
                <c:pt idx="4">
                  <c:v>2183.67</c:v>
                </c:pt>
              </c:numCache>
            </c:numRef>
          </c:val>
          <c:extLst>
            <c:ext xmlns:c16="http://schemas.microsoft.com/office/drawing/2014/chart" uri="{C3380CC4-5D6E-409C-BE32-E72D297353CC}">
              <c16:uniqueId val="{00000000-2B20-4AC4-A4F7-DFF5D83314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820.36</c:v>
                </c:pt>
                <c:pt idx="4">
                  <c:v>847.44</c:v>
                </c:pt>
              </c:numCache>
            </c:numRef>
          </c:val>
          <c:smooth val="0"/>
          <c:extLst>
            <c:ext xmlns:c16="http://schemas.microsoft.com/office/drawing/2014/chart" uri="{C3380CC4-5D6E-409C-BE32-E72D297353CC}">
              <c16:uniqueId val="{00000001-2B20-4AC4-A4F7-DFF5D83314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90.73</c:v>
                </c:pt>
                <c:pt idx="4">
                  <c:v>88.39</c:v>
                </c:pt>
              </c:numCache>
            </c:numRef>
          </c:val>
          <c:extLst>
            <c:ext xmlns:c16="http://schemas.microsoft.com/office/drawing/2014/chart" uri="{C3380CC4-5D6E-409C-BE32-E72D297353CC}">
              <c16:uniqueId val="{00000000-8AD1-4FA0-A1A6-EF21F82CD8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95.4</c:v>
                </c:pt>
                <c:pt idx="4">
                  <c:v>94.69</c:v>
                </c:pt>
              </c:numCache>
            </c:numRef>
          </c:val>
          <c:smooth val="0"/>
          <c:extLst>
            <c:ext xmlns:c16="http://schemas.microsoft.com/office/drawing/2014/chart" uri="{C3380CC4-5D6E-409C-BE32-E72D297353CC}">
              <c16:uniqueId val="{00000001-8AD1-4FA0-A1A6-EF21F82CD8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150.51</c:v>
                </c:pt>
                <c:pt idx="4">
                  <c:v>154.34</c:v>
                </c:pt>
              </c:numCache>
            </c:numRef>
          </c:val>
          <c:extLst>
            <c:ext xmlns:c16="http://schemas.microsoft.com/office/drawing/2014/chart" uri="{C3380CC4-5D6E-409C-BE32-E72D297353CC}">
              <c16:uniqueId val="{00000000-0900-4F6C-9FE7-9C321CFC69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163.19999999999999</c:v>
                </c:pt>
                <c:pt idx="4">
                  <c:v>159.78</c:v>
                </c:pt>
              </c:numCache>
            </c:numRef>
          </c:val>
          <c:smooth val="0"/>
          <c:extLst>
            <c:ext xmlns:c16="http://schemas.microsoft.com/office/drawing/2014/chart" uri="{C3380CC4-5D6E-409C-BE32-E72D297353CC}">
              <c16:uniqueId val="{00000001-0900-4F6C-9FE7-9C321CFC69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AD10" sqref="AD10:AJ10"/>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81963</v>
      </c>
      <c r="AM8" s="51"/>
      <c r="AN8" s="51"/>
      <c r="AO8" s="51"/>
      <c r="AP8" s="51"/>
      <c r="AQ8" s="51"/>
      <c r="AR8" s="51"/>
      <c r="AS8" s="51"/>
      <c r="AT8" s="46">
        <f>データ!T6</f>
        <v>342.13</v>
      </c>
      <c r="AU8" s="46"/>
      <c r="AV8" s="46"/>
      <c r="AW8" s="46"/>
      <c r="AX8" s="46"/>
      <c r="AY8" s="46"/>
      <c r="AZ8" s="46"/>
      <c r="BA8" s="46"/>
      <c r="BB8" s="46">
        <f>データ!U6</f>
        <v>239.57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48.15</v>
      </c>
      <c r="J10" s="46"/>
      <c r="K10" s="46"/>
      <c r="L10" s="46"/>
      <c r="M10" s="46"/>
      <c r="N10" s="46"/>
      <c r="O10" s="46"/>
      <c r="P10" s="46">
        <f>データ!P6</f>
        <v>90.49</v>
      </c>
      <c r="Q10" s="46"/>
      <c r="R10" s="46"/>
      <c r="S10" s="46"/>
      <c r="T10" s="46"/>
      <c r="U10" s="46"/>
      <c r="V10" s="46"/>
      <c r="W10" s="46">
        <f>データ!Q6</f>
        <v>81.510000000000005</v>
      </c>
      <c r="X10" s="46"/>
      <c r="Y10" s="46"/>
      <c r="Z10" s="46"/>
      <c r="AA10" s="46"/>
      <c r="AB10" s="46"/>
      <c r="AC10" s="46"/>
      <c r="AD10" s="51">
        <f>データ!R6</f>
        <v>2772</v>
      </c>
      <c r="AE10" s="51"/>
      <c r="AF10" s="51"/>
      <c r="AG10" s="51"/>
      <c r="AH10" s="51"/>
      <c r="AI10" s="51"/>
      <c r="AJ10" s="51"/>
      <c r="AK10" s="2"/>
      <c r="AL10" s="51">
        <f>データ!V6</f>
        <v>73255</v>
      </c>
      <c r="AM10" s="51"/>
      <c r="AN10" s="51"/>
      <c r="AO10" s="51"/>
      <c r="AP10" s="51"/>
      <c r="AQ10" s="51"/>
      <c r="AR10" s="51"/>
      <c r="AS10" s="51"/>
      <c r="AT10" s="46">
        <f>データ!W6</f>
        <v>18.3</v>
      </c>
      <c r="AU10" s="46"/>
      <c r="AV10" s="46"/>
      <c r="AW10" s="46"/>
      <c r="AX10" s="46"/>
      <c r="AY10" s="46"/>
      <c r="AZ10" s="46"/>
      <c r="BA10" s="46"/>
      <c r="BB10" s="46">
        <f>データ!X6</f>
        <v>4003.01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pycLYejuNG+f5ct5h9M6xJkbFtLG0f4M9V7lUpypsd9rNuLhx6CU/n4bRWSBtLrdHd+APSgHK0DO/Zyuetu5fg==" saltValue="cx4hLzEQ5sa4LyFd1heg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17</v>
      </c>
      <c r="F6" s="33">
        <f t="shared" si="3"/>
        <v>1</v>
      </c>
      <c r="G6" s="33">
        <f t="shared" si="3"/>
        <v>0</v>
      </c>
      <c r="H6" s="33" t="str">
        <f t="shared" si="3"/>
        <v>京都府　舞鶴市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48.15</v>
      </c>
      <c r="P6" s="34">
        <f t="shared" si="3"/>
        <v>90.49</v>
      </c>
      <c r="Q6" s="34">
        <f t="shared" si="3"/>
        <v>81.510000000000005</v>
      </c>
      <c r="R6" s="34">
        <f t="shared" si="3"/>
        <v>2772</v>
      </c>
      <c r="S6" s="34">
        <f t="shared" si="3"/>
        <v>81963</v>
      </c>
      <c r="T6" s="34">
        <f t="shared" si="3"/>
        <v>342.13</v>
      </c>
      <c r="U6" s="34">
        <f t="shared" si="3"/>
        <v>239.57</v>
      </c>
      <c r="V6" s="34">
        <f t="shared" si="3"/>
        <v>73255</v>
      </c>
      <c r="W6" s="34">
        <f t="shared" si="3"/>
        <v>18.3</v>
      </c>
      <c r="X6" s="34">
        <f t="shared" si="3"/>
        <v>4003.01</v>
      </c>
      <c r="Y6" s="35" t="str">
        <f>IF(Y7="",NA(),Y7)</f>
        <v>-</v>
      </c>
      <c r="Z6" s="35" t="str">
        <f t="shared" ref="Z6:AH6" si="4">IF(Z7="",NA(),Z7)</f>
        <v>-</v>
      </c>
      <c r="AA6" s="35" t="str">
        <f t="shared" si="4"/>
        <v>-</v>
      </c>
      <c r="AB6" s="35">
        <f t="shared" si="4"/>
        <v>101.09</v>
      </c>
      <c r="AC6" s="35">
        <f t="shared" si="4"/>
        <v>101.67</v>
      </c>
      <c r="AD6" s="35" t="str">
        <f t="shared" si="4"/>
        <v>-</v>
      </c>
      <c r="AE6" s="35" t="str">
        <f t="shared" si="4"/>
        <v>-</v>
      </c>
      <c r="AF6" s="35" t="str">
        <f t="shared" si="4"/>
        <v>-</v>
      </c>
      <c r="AG6" s="35">
        <f t="shared" si="4"/>
        <v>106.9</v>
      </c>
      <c r="AH6" s="35">
        <f t="shared" si="4"/>
        <v>106.99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9.06</v>
      </c>
      <c r="AS6" s="35">
        <f t="shared" si="5"/>
        <v>7.42</v>
      </c>
      <c r="AT6" s="34" t="str">
        <f>IF(AT7="","",IF(AT7="-","【-】","【"&amp;SUBSTITUTE(TEXT(AT7,"#,##0.00"),"-","△")&amp;"】"))</f>
        <v>【3.09】</v>
      </c>
      <c r="AU6" s="35" t="str">
        <f>IF(AU7="",NA(),AU7)</f>
        <v>-</v>
      </c>
      <c r="AV6" s="35" t="str">
        <f t="shared" ref="AV6:BD6" si="6">IF(AV7="",NA(),AV7)</f>
        <v>-</v>
      </c>
      <c r="AW6" s="35" t="str">
        <f t="shared" si="6"/>
        <v>-</v>
      </c>
      <c r="AX6" s="35">
        <f t="shared" si="6"/>
        <v>30.8</v>
      </c>
      <c r="AY6" s="35">
        <f t="shared" si="6"/>
        <v>25.56</v>
      </c>
      <c r="AZ6" s="35" t="str">
        <f t="shared" si="6"/>
        <v>-</v>
      </c>
      <c r="BA6" s="35" t="str">
        <f t="shared" si="6"/>
        <v>-</v>
      </c>
      <c r="BB6" s="35" t="str">
        <f t="shared" si="6"/>
        <v>-</v>
      </c>
      <c r="BC6" s="35">
        <f t="shared" si="6"/>
        <v>76.31</v>
      </c>
      <c r="BD6" s="35">
        <f t="shared" si="6"/>
        <v>68.180000000000007</v>
      </c>
      <c r="BE6" s="34" t="str">
        <f>IF(BE7="","",IF(BE7="-","【-】","【"&amp;SUBSTITUTE(TEXT(BE7,"#,##0.00"),"-","△")&amp;"】"))</f>
        <v>【69.54】</v>
      </c>
      <c r="BF6" s="35" t="str">
        <f>IF(BF7="",NA(),BF7)</f>
        <v>-</v>
      </c>
      <c r="BG6" s="35" t="str">
        <f t="shared" ref="BG6:BO6" si="7">IF(BG7="",NA(),BG7)</f>
        <v>-</v>
      </c>
      <c r="BH6" s="35" t="str">
        <f t="shared" si="7"/>
        <v>-</v>
      </c>
      <c r="BI6" s="35">
        <f t="shared" si="7"/>
        <v>846.56</v>
      </c>
      <c r="BJ6" s="35">
        <f t="shared" si="7"/>
        <v>2183.67</v>
      </c>
      <c r="BK6" s="35" t="str">
        <f t="shared" si="7"/>
        <v>-</v>
      </c>
      <c r="BL6" s="35" t="str">
        <f t="shared" si="7"/>
        <v>-</v>
      </c>
      <c r="BM6" s="35" t="str">
        <f t="shared" si="7"/>
        <v>-</v>
      </c>
      <c r="BN6" s="35">
        <f t="shared" si="7"/>
        <v>820.36</v>
      </c>
      <c r="BO6" s="35">
        <f t="shared" si="7"/>
        <v>847.44</v>
      </c>
      <c r="BP6" s="34" t="str">
        <f>IF(BP7="","",IF(BP7="-","【-】","【"&amp;SUBSTITUTE(TEXT(BP7,"#,##0.00"),"-","△")&amp;"】"))</f>
        <v>【682.51】</v>
      </c>
      <c r="BQ6" s="35" t="str">
        <f>IF(BQ7="",NA(),BQ7)</f>
        <v>-</v>
      </c>
      <c r="BR6" s="35" t="str">
        <f t="shared" ref="BR6:BZ6" si="8">IF(BR7="",NA(),BR7)</f>
        <v>-</v>
      </c>
      <c r="BS6" s="35" t="str">
        <f t="shared" si="8"/>
        <v>-</v>
      </c>
      <c r="BT6" s="35">
        <f t="shared" si="8"/>
        <v>90.73</v>
      </c>
      <c r="BU6" s="35">
        <f t="shared" si="8"/>
        <v>88.39</v>
      </c>
      <c r="BV6" s="35" t="str">
        <f t="shared" si="8"/>
        <v>-</v>
      </c>
      <c r="BW6" s="35" t="str">
        <f t="shared" si="8"/>
        <v>-</v>
      </c>
      <c r="BX6" s="35" t="str">
        <f t="shared" si="8"/>
        <v>-</v>
      </c>
      <c r="BY6" s="35">
        <f t="shared" si="8"/>
        <v>95.4</v>
      </c>
      <c r="BZ6" s="35">
        <f t="shared" si="8"/>
        <v>94.69</v>
      </c>
      <c r="CA6" s="34" t="str">
        <f>IF(CA7="","",IF(CA7="-","【-】","【"&amp;SUBSTITUTE(TEXT(CA7,"#,##0.00"),"-","△")&amp;"】"))</f>
        <v>【100.34】</v>
      </c>
      <c r="CB6" s="35" t="str">
        <f>IF(CB7="",NA(),CB7)</f>
        <v>-</v>
      </c>
      <c r="CC6" s="35" t="str">
        <f t="shared" ref="CC6:CK6" si="9">IF(CC7="",NA(),CC7)</f>
        <v>-</v>
      </c>
      <c r="CD6" s="35" t="str">
        <f t="shared" si="9"/>
        <v>-</v>
      </c>
      <c r="CE6" s="35">
        <f t="shared" si="9"/>
        <v>150.51</v>
      </c>
      <c r="CF6" s="35">
        <f t="shared" si="9"/>
        <v>154.34</v>
      </c>
      <c r="CG6" s="35" t="str">
        <f t="shared" si="9"/>
        <v>-</v>
      </c>
      <c r="CH6" s="35" t="str">
        <f t="shared" si="9"/>
        <v>-</v>
      </c>
      <c r="CI6" s="35" t="str">
        <f t="shared" si="9"/>
        <v>-</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f t="shared" si="10"/>
        <v>63.69</v>
      </c>
      <c r="CQ6" s="35">
        <f t="shared" si="10"/>
        <v>60.9</v>
      </c>
      <c r="CR6" s="35" t="str">
        <f t="shared" si="10"/>
        <v>-</v>
      </c>
      <c r="CS6" s="35" t="str">
        <f t="shared" si="10"/>
        <v>-</v>
      </c>
      <c r="CT6" s="35" t="str">
        <f t="shared" si="10"/>
        <v>-</v>
      </c>
      <c r="CU6" s="35">
        <f t="shared" si="10"/>
        <v>65.040000000000006</v>
      </c>
      <c r="CV6" s="35">
        <f t="shared" si="10"/>
        <v>68.31</v>
      </c>
      <c r="CW6" s="34" t="str">
        <f>IF(CW7="","",IF(CW7="-","【-】","【"&amp;SUBSTITUTE(TEXT(CW7,"#,##0.00"),"-","△")&amp;"】"))</f>
        <v>【59.64】</v>
      </c>
      <c r="CX6" s="35" t="str">
        <f>IF(CX7="",NA(),CX7)</f>
        <v>-</v>
      </c>
      <c r="CY6" s="35" t="str">
        <f t="shared" ref="CY6:DG6" si="11">IF(CY7="",NA(),CY7)</f>
        <v>-</v>
      </c>
      <c r="CZ6" s="35" t="str">
        <f t="shared" si="11"/>
        <v>-</v>
      </c>
      <c r="DA6" s="35">
        <f t="shared" si="11"/>
        <v>89.96</v>
      </c>
      <c r="DB6" s="35">
        <f t="shared" si="11"/>
        <v>91.71</v>
      </c>
      <c r="DC6" s="35" t="str">
        <f t="shared" si="11"/>
        <v>-</v>
      </c>
      <c r="DD6" s="35" t="str">
        <f t="shared" si="11"/>
        <v>-</v>
      </c>
      <c r="DE6" s="35" t="str">
        <f t="shared" si="11"/>
        <v>-</v>
      </c>
      <c r="DF6" s="35">
        <f t="shared" si="11"/>
        <v>92.55</v>
      </c>
      <c r="DG6" s="35">
        <f t="shared" si="11"/>
        <v>92.62</v>
      </c>
      <c r="DH6" s="34" t="str">
        <f>IF(DH7="","",IF(DH7="-","【-】","【"&amp;SUBSTITUTE(TEXT(DH7,"#,##0.00"),"-","△")&amp;"】"))</f>
        <v>【95.35】</v>
      </c>
      <c r="DI6" s="35" t="str">
        <f>IF(DI7="",NA(),DI7)</f>
        <v>-</v>
      </c>
      <c r="DJ6" s="35" t="str">
        <f t="shared" ref="DJ6:DR6" si="12">IF(DJ7="",NA(),DJ7)</f>
        <v>-</v>
      </c>
      <c r="DK6" s="35" t="str">
        <f t="shared" si="12"/>
        <v>-</v>
      </c>
      <c r="DL6" s="35">
        <f t="shared" si="12"/>
        <v>4.4800000000000004</v>
      </c>
      <c r="DM6" s="35">
        <f t="shared" si="12"/>
        <v>8.0399999999999991</v>
      </c>
      <c r="DN6" s="35" t="str">
        <f t="shared" si="12"/>
        <v>-</v>
      </c>
      <c r="DO6" s="35" t="str">
        <f t="shared" si="12"/>
        <v>-</v>
      </c>
      <c r="DP6" s="35" t="str">
        <f t="shared" si="12"/>
        <v>-</v>
      </c>
      <c r="DQ6" s="35">
        <f t="shared" si="12"/>
        <v>26.13</v>
      </c>
      <c r="DR6" s="35">
        <f t="shared" si="12"/>
        <v>26.36</v>
      </c>
      <c r="DS6" s="34" t="str">
        <f>IF(DS7="","",IF(DS7="-","【-】","【"&amp;SUBSTITUTE(TEXT(DS7,"#,##0.00"),"-","△")&amp;"】"))</f>
        <v>【38.57】</v>
      </c>
      <c r="DT6" s="35" t="str">
        <f>IF(DT7="",NA(),DT7)</f>
        <v>-</v>
      </c>
      <c r="DU6" s="35" t="str">
        <f t="shared" ref="DU6:EC6" si="13">IF(DU7="",NA(),DU7)</f>
        <v>-</v>
      </c>
      <c r="DV6" s="35" t="str">
        <f t="shared" si="13"/>
        <v>-</v>
      </c>
      <c r="DW6" s="35">
        <f t="shared" si="13"/>
        <v>0.63</v>
      </c>
      <c r="DX6" s="35">
        <f t="shared" si="13"/>
        <v>0.84</v>
      </c>
      <c r="DY6" s="35" t="str">
        <f t="shared" si="13"/>
        <v>-</v>
      </c>
      <c r="DZ6" s="35" t="str">
        <f t="shared" si="13"/>
        <v>-</v>
      </c>
      <c r="EA6" s="35" t="str">
        <f t="shared" si="13"/>
        <v>-</v>
      </c>
      <c r="EB6" s="35">
        <f t="shared" si="13"/>
        <v>1.03</v>
      </c>
      <c r="EC6" s="35">
        <f t="shared" si="13"/>
        <v>1.43</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0.09</v>
      </c>
      <c r="EO6" s="34" t="str">
        <f>IF(EO7="","",IF(EO7="-","【-】","【"&amp;SUBSTITUTE(TEXT(EO7,"#,##0.00"),"-","△")&amp;"】"))</f>
        <v>【0.22】</v>
      </c>
    </row>
    <row r="7" spans="1:148" s="36" customFormat="1" x14ac:dyDescent="0.2">
      <c r="A7" s="28"/>
      <c r="B7" s="37">
        <v>2019</v>
      </c>
      <c r="C7" s="37">
        <v>262021</v>
      </c>
      <c r="D7" s="37">
        <v>46</v>
      </c>
      <c r="E7" s="37">
        <v>17</v>
      </c>
      <c r="F7" s="37">
        <v>1</v>
      </c>
      <c r="G7" s="37">
        <v>0</v>
      </c>
      <c r="H7" s="37" t="s">
        <v>96</v>
      </c>
      <c r="I7" s="37" t="s">
        <v>97</v>
      </c>
      <c r="J7" s="37" t="s">
        <v>98</v>
      </c>
      <c r="K7" s="37" t="s">
        <v>99</v>
      </c>
      <c r="L7" s="37" t="s">
        <v>100</v>
      </c>
      <c r="M7" s="37" t="s">
        <v>101</v>
      </c>
      <c r="N7" s="38" t="s">
        <v>102</v>
      </c>
      <c r="O7" s="38">
        <v>48.15</v>
      </c>
      <c r="P7" s="38">
        <v>90.49</v>
      </c>
      <c r="Q7" s="38">
        <v>81.510000000000005</v>
      </c>
      <c r="R7" s="38">
        <v>2772</v>
      </c>
      <c r="S7" s="38">
        <v>81963</v>
      </c>
      <c r="T7" s="38">
        <v>342.13</v>
      </c>
      <c r="U7" s="38">
        <v>239.57</v>
      </c>
      <c r="V7" s="38">
        <v>73255</v>
      </c>
      <c r="W7" s="38">
        <v>18.3</v>
      </c>
      <c r="X7" s="38">
        <v>4003.01</v>
      </c>
      <c r="Y7" s="38" t="s">
        <v>102</v>
      </c>
      <c r="Z7" s="38" t="s">
        <v>102</v>
      </c>
      <c r="AA7" s="38" t="s">
        <v>102</v>
      </c>
      <c r="AB7" s="38">
        <v>101.09</v>
      </c>
      <c r="AC7" s="38">
        <v>101.67</v>
      </c>
      <c r="AD7" s="38" t="s">
        <v>102</v>
      </c>
      <c r="AE7" s="38" t="s">
        <v>102</v>
      </c>
      <c r="AF7" s="38" t="s">
        <v>102</v>
      </c>
      <c r="AG7" s="38">
        <v>106.9</v>
      </c>
      <c r="AH7" s="38">
        <v>106.99</v>
      </c>
      <c r="AI7" s="38">
        <v>108.07</v>
      </c>
      <c r="AJ7" s="38" t="s">
        <v>102</v>
      </c>
      <c r="AK7" s="38" t="s">
        <v>102</v>
      </c>
      <c r="AL7" s="38" t="s">
        <v>102</v>
      </c>
      <c r="AM7" s="38">
        <v>0</v>
      </c>
      <c r="AN7" s="38">
        <v>0</v>
      </c>
      <c r="AO7" s="38" t="s">
        <v>102</v>
      </c>
      <c r="AP7" s="38" t="s">
        <v>102</v>
      </c>
      <c r="AQ7" s="38" t="s">
        <v>102</v>
      </c>
      <c r="AR7" s="38">
        <v>9.06</v>
      </c>
      <c r="AS7" s="38">
        <v>7.42</v>
      </c>
      <c r="AT7" s="38">
        <v>3.09</v>
      </c>
      <c r="AU7" s="38" t="s">
        <v>102</v>
      </c>
      <c r="AV7" s="38" t="s">
        <v>102</v>
      </c>
      <c r="AW7" s="38" t="s">
        <v>102</v>
      </c>
      <c r="AX7" s="38">
        <v>30.8</v>
      </c>
      <c r="AY7" s="38">
        <v>25.56</v>
      </c>
      <c r="AZ7" s="38" t="s">
        <v>102</v>
      </c>
      <c r="BA7" s="38" t="s">
        <v>102</v>
      </c>
      <c r="BB7" s="38" t="s">
        <v>102</v>
      </c>
      <c r="BC7" s="38">
        <v>76.31</v>
      </c>
      <c r="BD7" s="38">
        <v>68.180000000000007</v>
      </c>
      <c r="BE7" s="38">
        <v>69.540000000000006</v>
      </c>
      <c r="BF7" s="38" t="s">
        <v>102</v>
      </c>
      <c r="BG7" s="38" t="s">
        <v>102</v>
      </c>
      <c r="BH7" s="38" t="s">
        <v>102</v>
      </c>
      <c r="BI7" s="38">
        <v>846.56</v>
      </c>
      <c r="BJ7" s="38">
        <v>2183.67</v>
      </c>
      <c r="BK7" s="38" t="s">
        <v>102</v>
      </c>
      <c r="BL7" s="38" t="s">
        <v>102</v>
      </c>
      <c r="BM7" s="38" t="s">
        <v>102</v>
      </c>
      <c r="BN7" s="38">
        <v>820.36</v>
      </c>
      <c r="BO7" s="38">
        <v>847.44</v>
      </c>
      <c r="BP7" s="38">
        <v>682.51</v>
      </c>
      <c r="BQ7" s="38" t="s">
        <v>102</v>
      </c>
      <c r="BR7" s="38" t="s">
        <v>102</v>
      </c>
      <c r="BS7" s="38" t="s">
        <v>102</v>
      </c>
      <c r="BT7" s="38">
        <v>90.73</v>
      </c>
      <c r="BU7" s="38">
        <v>88.39</v>
      </c>
      <c r="BV7" s="38" t="s">
        <v>102</v>
      </c>
      <c r="BW7" s="38" t="s">
        <v>102</v>
      </c>
      <c r="BX7" s="38" t="s">
        <v>102</v>
      </c>
      <c r="BY7" s="38">
        <v>95.4</v>
      </c>
      <c r="BZ7" s="38">
        <v>94.69</v>
      </c>
      <c r="CA7" s="38">
        <v>100.34</v>
      </c>
      <c r="CB7" s="38" t="s">
        <v>102</v>
      </c>
      <c r="CC7" s="38" t="s">
        <v>102</v>
      </c>
      <c r="CD7" s="38" t="s">
        <v>102</v>
      </c>
      <c r="CE7" s="38">
        <v>150.51</v>
      </c>
      <c r="CF7" s="38">
        <v>154.34</v>
      </c>
      <c r="CG7" s="38" t="s">
        <v>102</v>
      </c>
      <c r="CH7" s="38" t="s">
        <v>102</v>
      </c>
      <c r="CI7" s="38" t="s">
        <v>102</v>
      </c>
      <c r="CJ7" s="38">
        <v>163.19999999999999</v>
      </c>
      <c r="CK7" s="38">
        <v>159.78</v>
      </c>
      <c r="CL7" s="38">
        <v>136.15</v>
      </c>
      <c r="CM7" s="38" t="s">
        <v>102</v>
      </c>
      <c r="CN7" s="38" t="s">
        <v>102</v>
      </c>
      <c r="CO7" s="38" t="s">
        <v>102</v>
      </c>
      <c r="CP7" s="38">
        <v>63.69</v>
      </c>
      <c r="CQ7" s="38">
        <v>60.9</v>
      </c>
      <c r="CR7" s="38" t="s">
        <v>102</v>
      </c>
      <c r="CS7" s="38" t="s">
        <v>102</v>
      </c>
      <c r="CT7" s="38" t="s">
        <v>102</v>
      </c>
      <c r="CU7" s="38">
        <v>65.040000000000006</v>
      </c>
      <c r="CV7" s="38">
        <v>68.31</v>
      </c>
      <c r="CW7" s="38">
        <v>59.64</v>
      </c>
      <c r="CX7" s="38" t="s">
        <v>102</v>
      </c>
      <c r="CY7" s="38" t="s">
        <v>102</v>
      </c>
      <c r="CZ7" s="38" t="s">
        <v>102</v>
      </c>
      <c r="DA7" s="38">
        <v>89.96</v>
      </c>
      <c r="DB7" s="38">
        <v>91.71</v>
      </c>
      <c r="DC7" s="38" t="s">
        <v>102</v>
      </c>
      <c r="DD7" s="38" t="s">
        <v>102</v>
      </c>
      <c r="DE7" s="38" t="s">
        <v>102</v>
      </c>
      <c r="DF7" s="38">
        <v>92.55</v>
      </c>
      <c r="DG7" s="38">
        <v>92.62</v>
      </c>
      <c r="DH7" s="38">
        <v>95.35</v>
      </c>
      <c r="DI7" s="38" t="s">
        <v>102</v>
      </c>
      <c r="DJ7" s="38" t="s">
        <v>102</v>
      </c>
      <c r="DK7" s="38" t="s">
        <v>102</v>
      </c>
      <c r="DL7" s="38">
        <v>4.4800000000000004</v>
      </c>
      <c r="DM7" s="38">
        <v>8.0399999999999991</v>
      </c>
      <c r="DN7" s="38" t="s">
        <v>102</v>
      </c>
      <c r="DO7" s="38" t="s">
        <v>102</v>
      </c>
      <c r="DP7" s="38" t="s">
        <v>102</v>
      </c>
      <c r="DQ7" s="38">
        <v>26.13</v>
      </c>
      <c r="DR7" s="38">
        <v>26.36</v>
      </c>
      <c r="DS7" s="38">
        <v>38.57</v>
      </c>
      <c r="DT7" s="38" t="s">
        <v>102</v>
      </c>
      <c r="DU7" s="38" t="s">
        <v>102</v>
      </c>
      <c r="DV7" s="38" t="s">
        <v>102</v>
      </c>
      <c r="DW7" s="38">
        <v>0.63</v>
      </c>
      <c r="DX7" s="38">
        <v>0.84</v>
      </c>
      <c r="DY7" s="38" t="s">
        <v>102</v>
      </c>
      <c r="DZ7" s="38" t="s">
        <v>102</v>
      </c>
      <c r="EA7" s="38" t="s">
        <v>102</v>
      </c>
      <c r="EB7" s="38">
        <v>1.03</v>
      </c>
      <c r="EC7" s="38">
        <v>1.43</v>
      </c>
      <c r="ED7" s="38">
        <v>5.9</v>
      </c>
      <c r="EE7" s="38" t="s">
        <v>102</v>
      </c>
      <c r="EF7" s="38" t="s">
        <v>102</v>
      </c>
      <c r="EG7" s="38" t="s">
        <v>102</v>
      </c>
      <c r="EH7" s="38">
        <v>0</v>
      </c>
      <c r="EI7" s="38">
        <v>0</v>
      </c>
      <c r="EJ7" s="38" t="s">
        <v>102</v>
      </c>
      <c r="EK7" s="38" t="s">
        <v>102</v>
      </c>
      <c r="EL7" s="38" t="s">
        <v>102</v>
      </c>
      <c r="EM7" s="38">
        <v>0.1</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安田　優紀</cp:lastModifiedBy>
  <cp:lastPrinted>2021-02-12T06:58:29Z</cp:lastPrinted>
  <dcterms:created xsi:type="dcterms:W3CDTF">2021-02-06T23:19:18Z</dcterms:created>
  <dcterms:modified xsi:type="dcterms:W3CDTF">2021-02-14T23:45:07Z</dcterms:modified>
</cp:coreProperties>
</file>