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２年度\01表の分析\03 市→府\03 舞鶴市○\01 上水道\"/>
    </mc:Choice>
  </mc:AlternateContent>
  <xr:revisionPtr revIDLastSave="0" documentId="13_ncr:1_{155F0551-8CDD-4738-8AF5-EF076FDA9A3D}" xr6:coauthVersionLast="36" xr6:coauthVersionMax="36" xr10:uidLastSave="{00000000-0000-0000-0000-000000000000}"/>
  <workbookProtection workbookAlgorithmName="SHA-512" workbookHashValue="UABYRpWGU/EStdOWHPDZQwNql/l2Y2JTPbrXeIMsgin4+cTX+mUdR7O8aFBZRi+53b2Km2hm82S8VAy9hY4mhg==" workbookSaltValue="KsFPzI45H2FrmUnaLUllmA==" workbookSpinCount="100000" lockStructure="1"/>
  <bookViews>
    <workbookView xWindow="0" yWindow="0" windowWidth="15360" windowHeight="763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I10" i="4"/>
  <c r="B10" i="4"/>
  <c r="B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<sst xmlns="http://schemas.openxmlformats.org/spreadsheetml/2006/main" count="228" uniqueCount="114">
  <si>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</si>
  <si>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</si>
  <si>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</si>
  <si>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</si>
  <si>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</si>
  <si>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</si>
  <si>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</si>
  <si>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</si>
  <si>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</si>
  <si>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</si>
  <si>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</si>
  <si>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</si>
  <si>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</si>
  <si>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</si>
  <si>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</si>
  <si>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</si>
  <si>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</si>
  <si>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</si>
  <si>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</si>
  <si>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</si>
  <si>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</si>
  <si>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</si>
  <si>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</si>
  <si>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</si>
  <si>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</si>
  <si>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</si>
  <si>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</si>
  <si>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</si>
  <si>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</si>
  <si>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</si>
  <si>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</si>
  <si>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</si>
  <si>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</si>
  <si>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</si>
  <si>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</si>
  <si>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</si>
  <si>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</si>
  <si>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</si>
  <si>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</si>
  <si>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</si>
  <si>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</si>
  <si>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</si>
  <si>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</si>
  <si>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</si>
  <si>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</si>
  <si>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</si>
  <si>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</si>
  <si>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</si>
  <si>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</si>
  <si>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</si>
  <si>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</si>
  <si>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</si>
  <si>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</si>
  <si>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</si>
  <si>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</si>
  <si>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</si>
  <si>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</si>
  <si>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</si>
  <si>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</si>
  <si>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</si>
  <si>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</si>
  <si>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</si>
  <si>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</si>
  <si>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</si>
  <si>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</si>
  <si>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</si>
  <si>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</si>
  <si>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</si>
  <si>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</si>
  <si>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</si>
  <si>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</si>
  <si>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</si>
  <si>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</si>
  <si>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</si>
  <si>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</si>
  <si>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</si>
  <si>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</si>
  <si>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</si>
  <si>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</si>
  <si>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</si>
  <si>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</si>
  <si>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</si>
  <si>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</si>
  <si>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</si>
  <si>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</si>
  <si>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</si>
  <si>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</si>
  <si>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</si>
  <si>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</si>
  <si>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</si>
  <si>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</si>
  <si>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</si>
  <si>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</si>
  <si>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</si>
  <si>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</si>
  <si>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</si>
  <si>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</si>
  <si>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</si>
  <si>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</si>
  <si>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</si>
  <si>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</si>
  <si>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</si>
  <si>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</si>
  <si>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</si>
  <si>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</si>
  <si>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</si>
  <si>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</si>
  <si>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</si>
  <si>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</si>
  <si>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</si>
  <si>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</si>
  <si>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⑥給水原価は、経常費用の増加により前年度比で増加した一方で、１㎥あたりの料金収入額である供給単価は減少したため、⑤料金回収率が低下し、①経常収支比率も低下しています。　
　③流動比率については、類似団体の値は下回っているものの、平成28年度以降100％を上回っており、一定の支払い能力を確保しています。
　④企業債残高対給水収益比率については、前年度に簡易水道を統合したことや、基幹上水場の改築事業を実施し、企業債の借入が増加したことにより、比率が上昇しています。
　⑦施設利用率については、簡易水道を統合し有収水量が増加したことや小規模浄水場を廃止したこと等により、若干増加していますが、類似団体の7割程度にとどまっています。
　⑧有収率については、漏水調査とそれに基づく対策の継続的な実施により、高い値を維持しています。
　</t>
    <rPh sb="2" eb="4">
      <t>キュウスイ</t>
    </rPh>
    <rPh sb="4" eb="6">
      <t>ゲンカ</t>
    </rPh>
    <rPh sb="8" eb="10">
      <t>ケイジョウ</t>
    </rPh>
    <rPh sb="10" eb="12">
      <t>ヒヨウ</t>
    </rPh>
    <rPh sb="13" eb="15">
      <t>ゾウカ</t>
    </rPh>
    <rPh sb="18" eb="22">
      <t>ゼンネンドヒ</t>
    </rPh>
    <rPh sb="23" eb="25">
      <t>ゾウカ</t>
    </rPh>
    <rPh sb="27" eb="29">
      <t>イッポウ</t>
    </rPh>
    <rPh sb="37" eb="39">
      <t>リョウキン</t>
    </rPh>
    <rPh sb="39" eb="41">
      <t>シュウニュウ</t>
    </rPh>
    <rPh sb="41" eb="42">
      <t>ガク</t>
    </rPh>
    <rPh sb="45" eb="47">
      <t>キョウキュウ</t>
    </rPh>
    <rPh sb="47" eb="49">
      <t>タンカ</t>
    </rPh>
    <rPh sb="50" eb="52">
      <t>ゲンショウ</t>
    </rPh>
    <rPh sb="58" eb="60">
      <t>リョウキン</t>
    </rPh>
    <rPh sb="60" eb="62">
      <t>カイシュウ</t>
    </rPh>
    <rPh sb="62" eb="63">
      <t>リツ</t>
    </rPh>
    <rPh sb="64" eb="66">
      <t>テイカ</t>
    </rPh>
    <rPh sb="69" eb="71">
      <t>ケイジョウ</t>
    </rPh>
    <rPh sb="71" eb="73">
      <t>シュウシ</t>
    </rPh>
    <rPh sb="73" eb="75">
      <t>ヒリツ</t>
    </rPh>
    <rPh sb="76" eb="78">
      <t>テイカ</t>
    </rPh>
    <rPh sb="88" eb="90">
      <t>リュウドウ</t>
    </rPh>
    <rPh sb="90" eb="92">
      <t>ヒリツ</t>
    </rPh>
    <rPh sb="98" eb="100">
      <t>ルイジ</t>
    </rPh>
    <rPh sb="100" eb="102">
      <t>ダンタイ</t>
    </rPh>
    <rPh sb="103" eb="104">
      <t>アタイ</t>
    </rPh>
    <rPh sb="105" eb="107">
      <t>シタマワ</t>
    </rPh>
    <rPh sb="115" eb="117">
      <t>ヘイセイ</t>
    </rPh>
    <rPh sb="119" eb="121">
      <t>ネンド</t>
    </rPh>
    <rPh sb="121" eb="123">
      <t>イコウ</t>
    </rPh>
    <rPh sb="128" eb="130">
      <t>ウワマワ</t>
    </rPh>
    <rPh sb="135" eb="137">
      <t>イッテイ</t>
    </rPh>
    <rPh sb="138" eb="140">
      <t>シハラ</t>
    </rPh>
    <rPh sb="141" eb="143">
      <t>ノウリョク</t>
    </rPh>
    <rPh sb="144" eb="146">
      <t>カクホ</t>
    </rPh>
    <rPh sb="155" eb="157">
      <t>キギョウ</t>
    </rPh>
    <rPh sb="157" eb="158">
      <t>サイ</t>
    </rPh>
    <rPh sb="158" eb="160">
      <t>ザンダカ</t>
    </rPh>
    <rPh sb="160" eb="161">
      <t>タイ</t>
    </rPh>
    <rPh sb="161" eb="163">
      <t>キュウスイ</t>
    </rPh>
    <rPh sb="163" eb="165">
      <t>シュウエキ</t>
    </rPh>
    <rPh sb="165" eb="167">
      <t>ヒリツ</t>
    </rPh>
    <rPh sb="173" eb="176">
      <t>ゼンネンド</t>
    </rPh>
    <rPh sb="177" eb="179">
      <t>カンイ</t>
    </rPh>
    <rPh sb="179" eb="181">
      <t>スイドウ</t>
    </rPh>
    <rPh sb="182" eb="184">
      <t>トウゴウ</t>
    </rPh>
    <rPh sb="190" eb="192">
      <t>キカン</t>
    </rPh>
    <rPh sb="192" eb="194">
      <t>ジョウスイ</t>
    </rPh>
    <rPh sb="194" eb="195">
      <t>バ</t>
    </rPh>
    <rPh sb="196" eb="198">
      <t>カイチク</t>
    </rPh>
    <rPh sb="198" eb="200">
      <t>ジギョウ</t>
    </rPh>
    <rPh sb="201" eb="203">
      <t>ジッシ</t>
    </rPh>
    <rPh sb="205" eb="207">
      <t>キギョウ</t>
    </rPh>
    <rPh sb="207" eb="208">
      <t>サイ</t>
    </rPh>
    <rPh sb="209" eb="211">
      <t>カリイレ</t>
    </rPh>
    <rPh sb="212" eb="214">
      <t>ゾウカ</t>
    </rPh>
    <rPh sb="222" eb="224">
      <t>ヒリツ</t>
    </rPh>
    <rPh sb="225" eb="227">
      <t>ジョウショウ</t>
    </rPh>
    <rPh sb="235" eb="237">
      <t>シセツ</t>
    </rPh>
    <rPh sb="237" eb="239">
      <t>リヨウ</t>
    </rPh>
    <rPh sb="239" eb="240">
      <t>リツ</t>
    </rPh>
    <rPh sb="285" eb="287">
      <t>ジャッカン</t>
    </rPh>
    <rPh sb="287" eb="289">
      <t>ゾウカ</t>
    </rPh>
    <rPh sb="295" eb="297">
      <t>ルイジ</t>
    </rPh>
    <rPh sb="297" eb="299">
      <t>ダンタイ</t>
    </rPh>
    <rPh sb="301" eb="302">
      <t>ワリ</t>
    </rPh>
    <rPh sb="302" eb="304">
      <t>テイド</t>
    </rPh>
    <rPh sb="317" eb="320">
      <t>ユウシュウリツ</t>
    </rPh>
    <rPh sb="326" eb="328">
      <t>ロウスイ</t>
    </rPh>
    <rPh sb="328" eb="330">
      <t>チョウサ</t>
    </rPh>
    <rPh sb="334" eb="335">
      <t>モト</t>
    </rPh>
    <rPh sb="340" eb="343">
      <t>ケイゾクテキ</t>
    </rPh>
    <rPh sb="344" eb="346">
      <t>ジッシ</t>
    </rPh>
    <rPh sb="350" eb="351">
      <t>タカ</t>
    </rPh>
    <rPh sb="352" eb="353">
      <t>アタイ</t>
    </rPh>
    <rPh sb="354" eb="356">
      <t>イジ</t>
    </rPh>
    <phoneticPr fontId="4"/>
  </si>
  <si>
    <t>　水道ビジョンに基づく施設更新の推進により、①有形固定資産減価償却率については、微減となっています。また、法定耐用年数を超過した管路の更新を積極的に実施した結果、③管路更新率では、類似団体平均や全国平均を上回っており、②管路経年化率が微減ながら低下傾向にあります。</t>
    <rPh sb="1" eb="3">
      <t>スイドウ</t>
    </rPh>
    <rPh sb="8" eb="9">
      <t>モト</t>
    </rPh>
    <rPh sb="11" eb="13">
      <t>シセツ</t>
    </rPh>
    <rPh sb="13" eb="15">
      <t>コウシン</t>
    </rPh>
    <rPh sb="16" eb="18">
      <t>スイシン</t>
    </rPh>
    <rPh sb="23" eb="25">
      <t>ユウケイ</t>
    </rPh>
    <rPh sb="25" eb="27">
      <t>コテイ</t>
    </rPh>
    <rPh sb="27" eb="29">
      <t>シサン</t>
    </rPh>
    <rPh sb="29" eb="31">
      <t>ゲンカ</t>
    </rPh>
    <rPh sb="31" eb="33">
      <t>ショウキャク</t>
    </rPh>
    <rPh sb="33" eb="34">
      <t>リツ</t>
    </rPh>
    <rPh sb="40" eb="42">
      <t>ビゲン</t>
    </rPh>
    <rPh sb="53" eb="55">
      <t>ホウテイ</t>
    </rPh>
    <rPh sb="55" eb="57">
      <t>タイヨウ</t>
    </rPh>
    <rPh sb="57" eb="59">
      <t>ネンスウ</t>
    </rPh>
    <rPh sb="60" eb="62">
      <t>チョウカ</t>
    </rPh>
    <rPh sb="64" eb="66">
      <t>カンロ</t>
    </rPh>
    <rPh sb="67" eb="69">
      <t>コウシン</t>
    </rPh>
    <rPh sb="70" eb="73">
      <t>セッキョクテキ</t>
    </rPh>
    <rPh sb="74" eb="76">
      <t>ジッシ</t>
    </rPh>
    <rPh sb="78" eb="80">
      <t>ケッカ</t>
    </rPh>
    <rPh sb="82" eb="84">
      <t>カンロ</t>
    </rPh>
    <rPh sb="84" eb="86">
      <t>コウシン</t>
    </rPh>
    <rPh sb="86" eb="87">
      <t>リツ</t>
    </rPh>
    <rPh sb="90" eb="92">
      <t>ルイジ</t>
    </rPh>
    <rPh sb="92" eb="94">
      <t>ダンタイ</t>
    </rPh>
    <rPh sb="94" eb="96">
      <t>ヘイキン</t>
    </rPh>
    <rPh sb="97" eb="99">
      <t>ゼンコク</t>
    </rPh>
    <rPh sb="99" eb="101">
      <t>ヘイキン</t>
    </rPh>
    <rPh sb="102" eb="104">
      <t>ウワマワ</t>
    </rPh>
    <rPh sb="110" eb="112">
      <t>カンロ</t>
    </rPh>
    <rPh sb="112" eb="115">
      <t>ケイネンカ</t>
    </rPh>
    <rPh sb="115" eb="116">
      <t>リツ</t>
    </rPh>
    <rPh sb="117" eb="119">
      <t>ビゲン</t>
    </rPh>
    <rPh sb="122" eb="124">
      <t>テイカ</t>
    </rPh>
    <rPh sb="124" eb="126">
      <t>ケイコウ</t>
    </rPh>
    <phoneticPr fontId="4"/>
  </si>
  <si>
    <t>　類似団体等と比べ、有収率は高い数値を維持している一方、施設利用率は低く、効率性に課題があります。また、企業債残高が多額にある状況で、今後は、料金収入が減少していくと見込まれることや、資産の更新投資を継続的に実施していく必要があることから、令和２年度から10年間を計画期間とする経営戦略を策定いたしましたので、この計画を着実に実施し、将来に渡り、安全安心な水道水を安定的に提供できるよう努めてまいります。
〖経営戦略の基本施策〗
①計画的な資産更新
②企業債の縮減
③民間活力の活用
④広域連携の推進</t>
    <rPh sb="1" eb="3">
      <t>ルイジ</t>
    </rPh>
    <rPh sb="3" eb="5">
      <t>ダンタイ</t>
    </rPh>
    <rPh sb="5" eb="6">
      <t>トウ</t>
    </rPh>
    <rPh sb="7" eb="8">
      <t>クラ</t>
    </rPh>
    <rPh sb="10" eb="13">
      <t>ユウシュウリツ</t>
    </rPh>
    <rPh sb="14" eb="15">
      <t>タカ</t>
    </rPh>
    <rPh sb="16" eb="18">
      <t>スウチ</t>
    </rPh>
    <rPh sb="19" eb="21">
      <t>イジ</t>
    </rPh>
    <rPh sb="25" eb="27">
      <t>イッポウ</t>
    </rPh>
    <rPh sb="28" eb="30">
      <t>シセツ</t>
    </rPh>
    <rPh sb="30" eb="32">
      <t>リヨウ</t>
    </rPh>
    <rPh sb="32" eb="33">
      <t>リツ</t>
    </rPh>
    <rPh sb="34" eb="35">
      <t>ヒク</t>
    </rPh>
    <rPh sb="37" eb="40">
      <t>コウリツセイ</t>
    </rPh>
    <rPh sb="41" eb="43">
      <t>カダイ</t>
    </rPh>
    <rPh sb="52" eb="54">
      <t>キギョウ</t>
    </rPh>
    <rPh sb="54" eb="55">
      <t>サイ</t>
    </rPh>
    <rPh sb="55" eb="57">
      <t>ザンダカ</t>
    </rPh>
    <rPh sb="58" eb="60">
      <t>タガク</t>
    </rPh>
    <rPh sb="63" eb="65">
      <t>ジョウキョウ</t>
    </rPh>
    <rPh sb="67" eb="69">
      <t>コンゴ</t>
    </rPh>
    <rPh sb="71" eb="73">
      <t>リョウキン</t>
    </rPh>
    <rPh sb="73" eb="75">
      <t>シュウニュウ</t>
    </rPh>
    <rPh sb="76" eb="78">
      <t>ゲンショウ</t>
    </rPh>
    <rPh sb="83" eb="85">
      <t>ミコ</t>
    </rPh>
    <rPh sb="92" eb="94">
      <t>シサン</t>
    </rPh>
    <rPh sb="95" eb="97">
      <t>コウシン</t>
    </rPh>
    <rPh sb="97" eb="99">
      <t>トウシ</t>
    </rPh>
    <rPh sb="100" eb="103">
      <t>ケイゾクテキ</t>
    </rPh>
    <rPh sb="104" eb="106">
      <t>ジッシ</t>
    </rPh>
    <rPh sb="110" eb="112">
      <t>ヒツヨウ</t>
    </rPh>
    <rPh sb="120" eb="122">
      <t>レイワ</t>
    </rPh>
    <rPh sb="123" eb="125">
      <t>ネンド</t>
    </rPh>
    <rPh sb="129" eb="131">
      <t>ネンカン</t>
    </rPh>
    <rPh sb="132" eb="134">
      <t>ケイカク</t>
    </rPh>
    <rPh sb="134" eb="136">
      <t>キカン</t>
    </rPh>
    <rPh sb="139" eb="141">
      <t>ケイエイ</t>
    </rPh>
    <rPh sb="141" eb="143">
      <t>センリャク</t>
    </rPh>
    <rPh sb="144" eb="146">
      <t>サクテイ</t>
    </rPh>
    <rPh sb="157" eb="159">
      <t>ケイカク</t>
    </rPh>
    <rPh sb="160" eb="162">
      <t>チャクジツ</t>
    </rPh>
    <rPh sb="163" eb="165">
      <t>ジッシ</t>
    </rPh>
    <rPh sb="167" eb="169">
      <t>ショウライ</t>
    </rPh>
    <rPh sb="170" eb="171">
      <t>ワタ</t>
    </rPh>
    <rPh sb="173" eb="175">
      <t>アンゼン</t>
    </rPh>
    <rPh sb="175" eb="177">
      <t>アンシン</t>
    </rPh>
    <rPh sb="178" eb="181">
      <t>スイドウスイ</t>
    </rPh>
    <rPh sb="182" eb="185">
      <t>アンテイテキ</t>
    </rPh>
    <rPh sb="186" eb="188">
      <t>テイキョウ</t>
    </rPh>
    <rPh sb="193" eb="194">
      <t>ツト</t>
    </rPh>
    <rPh sb="205" eb="207">
      <t>ケイエイ</t>
    </rPh>
    <rPh sb="207" eb="209">
      <t>センリャク</t>
    </rPh>
    <rPh sb="210" eb="212">
      <t>キホン</t>
    </rPh>
    <rPh sb="212" eb="213">
      <t>セ</t>
    </rPh>
    <rPh sb="213" eb="214">
      <t>サク</t>
    </rPh>
    <rPh sb="217" eb="220">
      <t>ケイカクテキ</t>
    </rPh>
    <rPh sb="221" eb="223">
      <t>シサン</t>
    </rPh>
    <rPh sb="223" eb="225">
      <t>コウシン</t>
    </rPh>
    <rPh sb="227" eb="229">
      <t>キギョウ</t>
    </rPh>
    <rPh sb="229" eb="230">
      <t>サイ</t>
    </rPh>
    <rPh sb="231" eb="233">
      <t>シュクゲン</t>
    </rPh>
    <rPh sb="235" eb="237">
      <t>ミンカン</t>
    </rPh>
    <rPh sb="237" eb="239">
      <t>カツリョク</t>
    </rPh>
    <rPh sb="240" eb="242">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</si>
</sst>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0.91</c:v>
                </c:pt>
                <c:pt idx="1">
                  <c:v>0.74</c:v>
                </c:pt>
                <c:pt idx="2">
                  <c:v>0.61</c:v>
                </c:pt>
                <c:pt idx="3">
                  <c:v>0.63</c:v>
                </c:pt>
                <c:pt idx="4">
                  <c:v>0.94</c:v>
                </c:pt>
              </c:numCache>
            </c:numRef>
          </c:val>
          <c:extLst>
            <c:ext xmlns:c16="http://schemas.microsoft.com/office/drawing/2014/chart" uri="{C3380CC4-5D6E-409C-BE32-E72D297353CC}">
              <c16:uniqueId val="{00000000-5A8F-4FD5-A4DA-01CBE0DD5D5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5A8F-4FD5-A4DA-01CBE0DD5D5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40.03</c:v>
                </c:pt>
                <c:pt idx="1">
                  <c:v>39.71</c:v>
                </c:pt>
                <c:pt idx="2">
                  <c:v>40.61</c:v>
                </c:pt>
                <c:pt idx="3">
                  <c:v>41.29</c:v>
                </c:pt>
                <c:pt idx="4">
                  <c:v>41.46</c:v>
                </c:pt>
              </c:numCache>
            </c:numRef>
          </c:val>
          <c:extLst>
            <c:ext xmlns:c16="http://schemas.microsoft.com/office/drawing/2014/chart" uri="{C3380CC4-5D6E-409C-BE32-E72D297353CC}">
              <c16:uniqueId val="{00000000-B740-4589-A691-BF2332D25E5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B740-4589-A691-BF2332D25E5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95.58</c:v>
                </c:pt>
                <c:pt idx="1">
                  <c:v>95.55</c:v>
                </c:pt>
                <c:pt idx="2">
                  <c:v>95.46</c:v>
                </c:pt>
                <c:pt idx="3">
                  <c:v>94.06</c:v>
                </c:pt>
                <c:pt idx="4">
                  <c:v>95.02</c:v>
                </c:pt>
              </c:numCache>
            </c:numRef>
          </c:val>
          <c:extLst>
            <c:ext xmlns:c16="http://schemas.microsoft.com/office/drawing/2014/chart" uri="{C3380CC4-5D6E-409C-BE32-E72D297353CC}">
              <c16:uniqueId val="{00000000-78B0-4A6A-BAC7-D8C2A61A76F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78B0-4A6A-BAC7-D8C2A61A76F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110.28</c:v>
                </c:pt>
                <c:pt idx="1">
                  <c:v>116.23</c:v>
                </c:pt>
                <c:pt idx="2">
                  <c:v>119.33</c:v>
                </c:pt>
                <c:pt idx="3">
                  <c:v>115.22</c:v>
                </c:pt>
                <c:pt idx="4">
                  <c:v>109.39</c:v>
                </c:pt>
              </c:numCache>
            </c:numRef>
          </c:val>
          <c:extLst>
            <c:ext xmlns:c16="http://schemas.microsoft.com/office/drawing/2014/chart" uri="{C3380CC4-5D6E-409C-BE32-E72D297353CC}">
              <c16:uniqueId val="{00000000-C35C-43DE-BF7E-8C582246AD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C35C-43DE-BF7E-8C582246AD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42.46</c:v>
                </c:pt>
                <c:pt idx="1">
                  <c:v>42.41</c:v>
                </c:pt>
                <c:pt idx="2">
                  <c:v>44.08</c:v>
                </c:pt>
                <c:pt idx="3">
                  <c:v>40.71</c:v>
                </c:pt>
                <c:pt idx="4">
                  <c:v>40.229999999999997</c:v>
                </c:pt>
              </c:numCache>
            </c:numRef>
          </c:val>
          <c:extLst>
            <c:ext xmlns:c16="http://schemas.microsoft.com/office/drawing/2014/chart" uri="{C3380CC4-5D6E-409C-BE32-E72D297353CC}">
              <c16:uniqueId val="{00000000-89D4-458A-BAC4-1D618B7BE2E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89D4-458A-BAC4-1D618B7BE2E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19.579999999999998</c:v>
                </c:pt>
                <c:pt idx="1">
                  <c:v>19.989999999999998</c:v>
                </c:pt>
                <c:pt idx="2">
                  <c:v>21.69</c:v>
                </c:pt>
                <c:pt idx="3">
                  <c:v>19.55</c:v>
                </c:pt>
                <c:pt idx="4">
                  <c:v>19.28</c:v>
                </c:pt>
              </c:numCache>
            </c:numRef>
          </c:val>
          <c:extLst>
            <c:ext xmlns:c16="http://schemas.microsoft.com/office/drawing/2014/chart" uri="{C3380CC4-5D6E-409C-BE32-E72D297353CC}">
              <c16:uniqueId val="{00000000-3C8D-4A1C-9389-8B31D1DAD72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3C8D-4A1C-9389-8B31D1DAD72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E4-4219-BDD4-9327D895DB1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D0E4-4219-BDD4-9327D895DB1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94.3</c:v>
                </c:pt>
                <c:pt idx="1">
                  <c:v>117.14</c:v>
                </c:pt>
                <c:pt idx="2">
                  <c:v>158.08000000000001</c:v>
                </c:pt>
                <c:pt idx="3">
                  <c:v>142.19</c:v>
                </c:pt>
                <c:pt idx="4">
                  <c:v>148.74</c:v>
                </c:pt>
              </c:numCache>
            </c:numRef>
          </c:val>
          <c:extLst>
            <c:ext xmlns:c16="http://schemas.microsoft.com/office/drawing/2014/chart" uri="{C3380CC4-5D6E-409C-BE32-E72D297353CC}">
              <c16:uniqueId val="{00000000-4581-4A91-90A3-05E1D8C1D36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4581-4A91-90A3-05E1D8C1D36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379.94</c:v>
                </c:pt>
                <c:pt idx="1">
                  <c:v>443.3</c:v>
                </c:pt>
                <c:pt idx="2">
                  <c:v>425.88</c:v>
                </c:pt>
                <c:pt idx="3">
                  <c:v>534.38</c:v>
                </c:pt>
                <c:pt idx="4">
                  <c:v>534.44000000000005</c:v>
                </c:pt>
              </c:numCache>
            </c:numRef>
          </c:val>
          <c:extLst>
            <c:ext xmlns:c16="http://schemas.microsoft.com/office/drawing/2014/chart" uri="{C3380CC4-5D6E-409C-BE32-E72D297353CC}">
              <c16:uniqueId val="{00000000-517D-4D63-AD6B-78C5FAA56D8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517D-4D63-AD6B-78C5FAA56D8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98.27</c:v>
                </c:pt>
                <c:pt idx="1">
                  <c:v>113.59</c:v>
                </c:pt>
                <c:pt idx="2">
                  <c:v>116.42</c:v>
                </c:pt>
                <c:pt idx="3">
                  <c:v>114.11</c:v>
                </c:pt>
                <c:pt idx="4">
                  <c:v>106.8</c:v>
                </c:pt>
              </c:numCache>
            </c:numRef>
          </c:val>
          <c:extLst>
            <c:ext xmlns:c16="http://schemas.microsoft.com/office/drawing/2014/chart" uri="{C3380CC4-5D6E-409C-BE32-E72D297353CC}">
              <c16:uniqueId val="{00000000-FB9F-46C8-8D25-A69D27B7B38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FB9F-46C8-8D25-A69D27B7B38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135.72999999999999</c:v>
                </c:pt>
                <c:pt idx="1">
                  <c:v>122.45</c:v>
                </c:pt>
                <c:pt idx="2">
                  <c:v>125.85</c:v>
                </c:pt>
                <c:pt idx="3">
                  <c:v>129.44</c:v>
                </c:pt>
                <c:pt idx="4">
                  <c:v>136.97999999999999</c:v>
                </c:pt>
              </c:numCache>
            </c:numRef>
          </c:val>
          <c:extLst>
            <c:ext xmlns:c16="http://schemas.microsoft.com/office/drawing/2014/chart" uri="{C3380CC4-5D6E-409C-BE32-E72D297353CC}">
              <c16:uniqueId val="{00000000-9AFB-4DC4-8B88-280ABCBFDE0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9AFB-4DC4-8B88-280ABCBFDE0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3" zoomScaleNormal="100" workbookViewId="0">
      <selection activeCell="CE81" sqref="CE81"/>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京都府　舞鶴市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81963</v>
      </c>
      <c r="AM8" s="71"/>
      <c r="AN8" s="71"/>
      <c r="AO8" s="71"/>
      <c r="AP8" s="71"/>
      <c r="AQ8" s="71"/>
      <c r="AR8" s="71"/>
      <c r="AS8" s="71"/>
      <c r="AT8" s="67">
        <f>データ!$S$6</f>
        <v>342.13</v>
      </c>
      <c r="AU8" s="68"/>
      <c r="AV8" s="68"/>
      <c r="AW8" s="68"/>
      <c r="AX8" s="68"/>
      <c r="AY8" s="68"/>
      <c r="AZ8" s="68"/>
      <c r="BA8" s="68"/>
      <c r="BB8" s="70">
        <f>データ!$T$6</f>
        <v>239.57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65.13</v>
      </c>
      <c r="J10" s="68"/>
      <c r="K10" s="68"/>
      <c r="L10" s="68"/>
      <c r="M10" s="68"/>
      <c r="N10" s="68"/>
      <c r="O10" s="69"/>
      <c r="P10" s="70">
        <f>データ!$P$6</f>
        <v>99.8</v>
      </c>
      <c r="Q10" s="70"/>
      <c r="R10" s="70"/>
      <c r="S10" s="70"/>
      <c r="T10" s="70"/>
      <c r="U10" s="70"/>
      <c r="V10" s="70"/>
      <c r="W10" s="71">
        <f>データ!$Q$6</f>
        <v>2926</v>
      </c>
      <c r="X10" s="71"/>
      <c r="Y10" s="71"/>
      <c r="Z10" s="71"/>
      <c r="AA10" s="71"/>
      <c r="AB10" s="71"/>
      <c r="AC10" s="71"/>
      <c r="AD10" s="2"/>
      <c r="AE10" s="2"/>
      <c r="AF10" s="2"/>
      <c r="AG10" s="2"/>
      <c r="AH10" s="4"/>
      <c r="AI10" s="4"/>
      <c r="AJ10" s="4"/>
      <c r="AK10" s="4"/>
      <c r="AL10" s="71">
        <f>データ!$U$6</f>
        <v>80796</v>
      </c>
      <c r="AM10" s="71"/>
      <c r="AN10" s="71"/>
      <c r="AO10" s="71"/>
      <c r="AP10" s="71"/>
      <c r="AQ10" s="71"/>
      <c r="AR10" s="71"/>
      <c r="AS10" s="71"/>
      <c r="AT10" s="67">
        <f>データ!$V$6</f>
        <v>51.3</v>
      </c>
      <c r="AU10" s="68"/>
      <c r="AV10" s="68"/>
      <c r="AW10" s="68"/>
      <c r="AX10" s="68"/>
      <c r="AY10" s="68"/>
      <c r="AZ10" s="68"/>
      <c r="BA10" s="68"/>
      <c r="BB10" s="70">
        <f>データ!$W$6</f>
        <v>1574.97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iptP4O0nZunPnZESvYKBiCztLyfCSJp8iYLfpnoY0sFravF4BpXy8k0yFIfaezfbOsq51xhHQ8jPYfsh0nZ/A==" saltValue="rV2BmqB69NHiOZZn7tt+o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262021</v>
      </c>
      <c r="D6" s="34">
        <f t="shared" si="3"/>
        <v>46</v>
      </c>
      <c r="E6" s="34">
        <f t="shared" si="3"/>
        <v>1</v>
      </c>
      <c r="F6" s="34">
        <f t="shared" si="3"/>
        <v>0</v>
      </c>
      <c r="G6" s="34">
        <f t="shared" si="3"/>
        <v>1</v>
      </c>
      <c r="H6" s="34" t="str">
        <f t="shared" si="3"/>
        <v>京都府　舞鶴市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65.13</v>
      </c>
      <c r="P6" s="35">
        <f t="shared" si="3"/>
        <v>99.8</v>
      </c>
      <c r="Q6" s="35">
        <f t="shared" si="3"/>
        <v>2926</v>
      </c>
      <c r="R6" s="35">
        <f t="shared" si="3"/>
        <v>81963</v>
      </c>
      <c r="S6" s="35">
        <f t="shared" si="3"/>
        <v>342.13</v>
      </c>
      <c r="T6" s="35">
        <f t="shared" si="3"/>
        <v>239.57</v>
      </c>
      <c r="U6" s="35">
        <f t="shared" si="3"/>
        <v>80796</v>
      </c>
      <c r="V6" s="35">
        <f t="shared" si="3"/>
        <v>51.3</v>
      </c>
      <c r="W6" s="35">
        <f t="shared" si="3"/>
        <v>1574.97</v>
      </c>
      <c r="X6" s="36">
        <f>IF(X7="",NA(),X7)</f>
        <v>110.28</v>
      </c>
      <c r="Y6" s="36">
        <f t="shared" ref="Y6:AG6" si="4">IF(Y7="",NA(),Y7)</f>
        <v>116.23</v>
      </c>
      <c r="Z6" s="36">
        <f t="shared" si="4"/>
        <v>119.33</v>
      </c>
      <c r="AA6" s="36">
        <f t="shared" si="4"/>
        <v>115.22</v>
      </c>
      <c r="AB6" s="36">
        <f t="shared" si="4"/>
        <v>109.39</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94.3</v>
      </c>
      <c r="AU6" s="36">
        <f t="shared" ref="AU6:BC6" si="6">IF(AU7="",NA(),AU7)</f>
        <v>117.14</v>
      </c>
      <c r="AV6" s="36">
        <f t="shared" si="6"/>
        <v>158.08000000000001</v>
      </c>
      <c r="AW6" s="36">
        <f t="shared" si="6"/>
        <v>142.19</v>
      </c>
      <c r="AX6" s="36">
        <f t="shared" si="6"/>
        <v>148.74</v>
      </c>
      <c r="AY6" s="36">
        <f t="shared" si="6"/>
        <v>346.59</v>
      </c>
      <c r="AZ6" s="36">
        <f t="shared" si="6"/>
        <v>357.82</v>
      </c>
      <c r="BA6" s="36">
        <f t="shared" si="6"/>
        <v>355.5</v>
      </c>
      <c r="BB6" s="36">
        <f t="shared" si="6"/>
        <v>349.83</v>
      </c>
      <c r="BC6" s="36">
        <f t="shared" si="6"/>
        <v>360.86</v>
      </c>
      <c r="BD6" s="35" t="str">
        <f>IF(BD7="","",IF(BD7="-","【-】","【"&amp;SUBSTITUTE(TEXT(BD7,"#,##0.00"),"-","△")&amp;"】"))</f>
        <v>【264.97】</v>
      </c>
      <c r="BE6" s="36">
        <f>IF(BE7="",NA(),BE7)</f>
        <v>379.94</v>
      </c>
      <c r="BF6" s="36">
        <f t="shared" ref="BF6:BN6" si="7">IF(BF7="",NA(),BF7)</f>
        <v>443.3</v>
      </c>
      <c r="BG6" s="36">
        <f t="shared" si="7"/>
        <v>425.88</v>
      </c>
      <c r="BH6" s="36">
        <f t="shared" si="7"/>
        <v>534.38</v>
      </c>
      <c r="BI6" s="36">
        <f t="shared" si="7"/>
        <v>534.44000000000005</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98.27</v>
      </c>
      <c r="BQ6" s="36">
        <f t="shared" ref="BQ6:BY6" si="8">IF(BQ7="",NA(),BQ7)</f>
        <v>113.59</v>
      </c>
      <c r="BR6" s="36">
        <f t="shared" si="8"/>
        <v>116.42</v>
      </c>
      <c r="BS6" s="36">
        <f t="shared" si="8"/>
        <v>114.11</v>
      </c>
      <c r="BT6" s="36">
        <f t="shared" si="8"/>
        <v>106.8</v>
      </c>
      <c r="BU6" s="36">
        <f t="shared" si="8"/>
        <v>105.71</v>
      </c>
      <c r="BV6" s="36">
        <f t="shared" si="8"/>
        <v>106.01</v>
      </c>
      <c r="BW6" s="36">
        <f t="shared" si="8"/>
        <v>104.57</v>
      </c>
      <c r="BX6" s="36">
        <f t="shared" si="8"/>
        <v>103.54</v>
      </c>
      <c r="BY6" s="36">
        <f t="shared" si="8"/>
        <v>103.32</v>
      </c>
      <c r="BZ6" s="35" t="str">
        <f>IF(BZ7="","",IF(BZ7="-","【-】","【"&amp;SUBSTITUTE(TEXT(BZ7,"#,##0.00"),"-","△")&amp;"】"))</f>
        <v>【103.24】</v>
      </c>
      <c r="CA6" s="36">
        <f>IF(CA7="",NA(),CA7)</f>
        <v>135.72999999999999</v>
      </c>
      <c r="CB6" s="36">
        <f t="shared" ref="CB6:CJ6" si="9">IF(CB7="",NA(),CB7)</f>
        <v>122.45</v>
      </c>
      <c r="CC6" s="36">
        <f t="shared" si="9"/>
        <v>125.85</v>
      </c>
      <c r="CD6" s="36">
        <f t="shared" si="9"/>
        <v>129.44</v>
      </c>
      <c r="CE6" s="36">
        <f t="shared" si="9"/>
        <v>136.97999999999999</v>
      </c>
      <c r="CF6" s="36">
        <f t="shared" si="9"/>
        <v>162.15</v>
      </c>
      <c r="CG6" s="36">
        <f t="shared" si="9"/>
        <v>162.24</v>
      </c>
      <c r="CH6" s="36">
        <f t="shared" si="9"/>
        <v>165.47</v>
      </c>
      <c r="CI6" s="36">
        <f t="shared" si="9"/>
        <v>167.46</v>
      </c>
      <c r="CJ6" s="36">
        <f t="shared" si="9"/>
        <v>168.56</v>
      </c>
      <c r="CK6" s="35" t="str">
        <f>IF(CK7="","",IF(CK7="-","【-】","【"&amp;SUBSTITUTE(TEXT(CK7,"#,##0.00"),"-","△")&amp;"】"))</f>
        <v>【168.38】</v>
      </c>
      <c r="CL6" s="36">
        <f>IF(CL7="",NA(),CL7)</f>
        <v>40.03</v>
      </c>
      <c r="CM6" s="36">
        <f t="shared" ref="CM6:CU6" si="10">IF(CM7="",NA(),CM7)</f>
        <v>39.71</v>
      </c>
      <c r="CN6" s="36">
        <f t="shared" si="10"/>
        <v>40.61</v>
      </c>
      <c r="CO6" s="36">
        <f t="shared" si="10"/>
        <v>41.29</v>
      </c>
      <c r="CP6" s="36">
        <f t="shared" si="10"/>
        <v>41.46</v>
      </c>
      <c r="CQ6" s="36">
        <f t="shared" si="10"/>
        <v>59.34</v>
      </c>
      <c r="CR6" s="36">
        <f t="shared" si="10"/>
        <v>59.11</v>
      </c>
      <c r="CS6" s="36">
        <f t="shared" si="10"/>
        <v>59.74</v>
      </c>
      <c r="CT6" s="36">
        <f t="shared" si="10"/>
        <v>59.46</v>
      </c>
      <c r="CU6" s="36">
        <f t="shared" si="10"/>
        <v>59.51</v>
      </c>
      <c r="CV6" s="35" t="str">
        <f>IF(CV7="","",IF(CV7="-","【-】","【"&amp;SUBSTITUTE(TEXT(CV7,"#,##0.00"),"-","△")&amp;"】"))</f>
        <v>【60.00】</v>
      </c>
      <c r="CW6" s="36">
        <f>IF(CW7="",NA(),CW7)</f>
        <v>95.58</v>
      </c>
      <c r="CX6" s="36">
        <f t="shared" ref="CX6:DF6" si="11">IF(CX7="",NA(),CX7)</f>
        <v>95.55</v>
      </c>
      <c r="CY6" s="36">
        <f t="shared" si="11"/>
        <v>95.46</v>
      </c>
      <c r="CZ6" s="36">
        <f t="shared" si="11"/>
        <v>94.06</v>
      </c>
      <c r="DA6" s="36">
        <f t="shared" si="11"/>
        <v>95.02</v>
      </c>
      <c r="DB6" s="36">
        <f t="shared" si="11"/>
        <v>87.74</v>
      </c>
      <c r="DC6" s="36">
        <f t="shared" si="11"/>
        <v>87.91</v>
      </c>
      <c r="DD6" s="36">
        <f t="shared" si="11"/>
        <v>87.28</v>
      </c>
      <c r="DE6" s="36">
        <f t="shared" si="11"/>
        <v>87.41</v>
      </c>
      <c r="DF6" s="36">
        <f t="shared" si="11"/>
        <v>87.08</v>
      </c>
      <c r="DG6" s="35" t="str">
        <f>IF(DG7="","",IF(DG7="-","【-】","【"&amp;SUBSTITUTE(TEXT(DG7,"#,##0.00"),"-","△")&amp;"】"))</f>
        <v>【89.80】</v>
      </c>
      <c r="DH6" s="36">
        <f>IF(DH7="",NA(),DH7)</f>
        <v>42.46</v>
      </c>
      <c r="DI6" s="36">
        <f t="shared" ref="DI6:DQ6" si="12">IF(DI7="",NA(),DI7)</f>
        <v>42.41</v>
      </c>
      <c r="DJ6" s="36">
        <f t="shared" si="12"/>
        <v>44.08</v>
      </c>
      <c r="DK6" s="36">
        <f t="shared" si="12"/>
        <v>40.71</v>
      </c>
      <c r="DL6" s="36">
        <f t="shared" si="12"/>
        <v>40.229999999999997</v>
      </c>
      <c r="DM6" s="36">
        <f t="shared" si="12"/>
        <v>46.27</v>
      </c>
      <c r="DN6" s="36">
        <f t="shared" si="12"/>
        <v>46.88</v>
      </c>
      <c r="DO6" s="36">
        <f t="shared" si="12"/>
        <v>46.94</v>
      </c>
      <c r="DP6" s="36">
        <f t="shared" si="12"/>
        <v>47.62</v>
      </c>
      <c r="DQ6" s="36">
        <f t="shared" si="12"/>
        <v>48.55</v>
      </c>
      <c r="DR6" s="35" t="str">
        <f>IF(DR7="","",IF(DR7="-","【-】","【"&amp;SUBSTITUTE(TEXT(DR7,"#,##0.00"),"-","△")&amp;"】"))</f>
        <v>【49.59】</v>
      </c>
      <c r="DS6" s="36">
        <f>IF(DS7="",NA(),DS7)</f>
        <v>19.579999999999998</v>
      </c>
      <c r="DT6" s="36">
        <f t="shared" ref="DT6:EB6" si="13">IF(DT7="",NA(),DT7)</f>
        <v>19.989999999999998</v>
      </c>
      <c r="DU6" s="36">
        <f t="shared" si="13"/>
        <v>21.69</v>
      </c>
      <c r="DV6" s="36">
        <f t="shared" si="13"/>
        <v>19.55</v>
      </c>
      <c r="DW6" s="36">
        <f t="shared" si="13"/>
        <v>19.28</v>
      </c>
      <c r="DX6" s="36">
        <f t="shared" si="13"/>
        <v>10.93</v>
      </c>
      <c r="DY6" s="36">
        <f t="shared" si="13"/>
        <v>13.39</v>
      </c>
      <c r="DZ6" s="36">
        <f t="shared" si="13"/>
        <v>14.48</v>
      </c>
      <c r="EA6" s="36">
        <f t="shared" si="13"/>
        <v>16.27</v>
      </c>
      <c r="EB6" s="36">
        <f t="shared" si="13"/>
        <v>17.11</v>
      </c>
      <c r="EC6" s="35" t="str">
        <f>IF(EC7="","",IF(EC7="-","【-】","【"&amp;SUBSTITUTE(TEXT(EC7,"#,##0.00"),"-","△")&amp;"】"))</f>
        <v>【19.44】</v>
      </c>
      <c r="ED6" s="36">
        <f>IF(ED7="",NA(),ED7)</f>
        <v>0.91</v>
      </c>
      <c r="EE6" s="36">
        <f t="shared" ref="EE6:EM6" si="14">IF(EE7="",NA(),EE7)</f>
        <v>0.74</v>
      </c>
      <c r="EF6" s="36">
        <f t="shared" si="14"/>
        <v>0.61</v>
      </c>
      <c r="EG6" s="36">
        <f t="shared" si="14"/>
        <v>0.63</v>
      </c>
      <c r="EH6" s="36">
        <f t="shared" si="14"/>
        <v>0.94</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2">
      <c r="A7" s="29"/>
      <c r="B7" s="38">
        <v>2019</v>
      </c>
      <c r="C7" s="38">
        <v>262021</v>
      </c>
      <c r="D7" s="38">
        <v>46</v>
      </c>
      <c r="E7" s="38">
        <v>1</v>
      </c>
      <c r="F7" s="38">
        <v>0</v>
      </c>
      <c r="G7" s="38">
        <v>1</v>
      </c>
      <c r="H7" s="38" t="s">
        <v>93</v>
      </c>
      <c r="I7" s="38" t="s">
        <v>94</v>
      </c>
      <c r="J7" s="38" t="s">
        <v>95</v>
      </c>
      <c r="K7" s="38" t="s">
        <v>96</v>
      </c>
      <c r="L7" s="38" t="s">
        <v>97</v>
      </c>
      <c r="M7" s="38" t="s">
        <v>98</v>
      </c>
      <c r="N7" s="39" t="s">
        <v>99</v>
      </c>
      <c r="O7" s="39">
        <v>65.13</v>
      </c>
      <c r="P7" s="39">
        <v>99.8</v>
      </c>
      <c r="Q7" s="39">
        <v>2926</v>
      </c>
      <c r="R7" s="39">
        <v>81963</v>
      </c>
      <c r="S7" s="39">
        <v>342.13</v>
      </c>
      <c r="T7" s="39">
        <v>239.57</v>
      </c>
      <c r="U7" s="39">
        <v>80796</v>
      </c>
      <c r="V7" s="39">
        <v>51.3</v>
      </c>
      <c r="W7" s="39">
        <v>1574.97</v>
      </c>
      <c r="X7" s="39">
        <v>110.28</v>
      </c>
      <c r="Y7" s="39">
        <v>116.23</v>
      </c>
      <c r="Z7" s="39">
        <v>119.33</v>
      </c>
      <c r="AA7" s="39">
        <v>115.22</v>
      </c>
      <c r="AB7" s="39">
        <v>109.39</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94.3</v>
      </c>
      <c r="AU7" s="39">
        <v>117.14</v>
      </c>
      <c r="AV7" s="39">
        <v>158.08000000000001</v>
      </c>
      <c r="AW7" s="39">
        <v>142.19</v>
      </c>
      <c r="AX7" s="39">
        <v>148.74</v>
      </c>
      <c r="AY7" s="39">
        <v>346.59</v>
      </c>
      <c r="AZ7" s="39">
        <v>357.82</v>
      </c>
      <c r="BA7" s="39">
        <v>355.5</v>
      </c>
      <c r="BB7" s="39">
        <v>349.83</v>
      </c>
      <c r="BC7" s="39">
        <v>360.86</v>
      </c>
      <c r="BD7" s="39">
        <v>264.97000000000003</v>
      </c>
      <c r="BE7" s="39">
        <v>379.94</v>
      </c>
      <c r="BF7" s="39">
        <v>443.3</v>
      </c>
      <c r="BG7" s="39">
        <v>425.88</v>
      </c>
      <c r="BH7" s="39">
        <v>534.38</v>
      </c>
      <c r="BI7" s="39">
        <v>534.44000000000005</v>
      </c>
      <c r="BJ7" s="39">
        <v>312.02999999999997</v>
      </c>
      <c r="BK7" s="39">
        <v>307.45999999999998</v>
      </c>
      <c r="BL7" s="39">
        <v>312.58</v>
      </c>
      <c r="BM7" s="39">
        <v>314.87</v>
      </c>
      <c r="BN7" s="39">
        <v>309.27999999999997</v>
      </c>
      <c r="BO7" s="39">
        <v>266.61</v>
      </c>
      <c r="BP7" s="39">
        <v>98.27</v>
      </c>
      <c r="BQ7" s="39">
        <v>113.59</v>
      </c>
      <c r="BR7" s="39">
        <v>116.42</v>
      </c>
      <c r="BS7" s="39">
        <v>114.11</v>
      </c>
      <c r="BT7" s="39">
        <v>106.8</v>
      </c>
      <c r="BU7" s="39">
        <v>105.71</v>
      </c>
      <c r="BV7" s="39">
        <v>106.01</v>
      </c>
      <c r="BW7" s="39">
        <v>104.57</v>
      </c>
      <c r="BX7" s="39">
        <v>103.54</v>
      </c>
      <c r="BY7" s="39">
        <v>103.32</v>
      </c>
      <c r="BZ7" s="39">
        <v>103.24</v>
      </c>
      <c r="CA7" s="39">
        <v>135.72999999999999</v>
      </c>
      <c r="CB7" s="39">
        <v>122.45</v>
      </c>
      <c r="CC7" s="39">
        <v>125.85</v>
      </c>
      <c r="CD7" s="39">
        <v>129.44</v>
      </c>
      <c r="CE7" s="39">
        <v>136.97999999999999</v>
      </c>
      <c r="CF7" s="39">
        <v>162.15</v>
      </c>
      <c r="CG7" s="39">
        <v>162.24</v>
      </c>
      <c r="CH7" s="39">
        <v>165.47</v>
      </c>
      <c r="CI7" s="39">
        <v>167.46</v>
      </c>
      <c r="CJ7" s="39">
        <v>168.56</v>
      </c>
      <c r="CK7" s="39">
        <v>168.38</v>
      </c>
      <c r="CL7" s="39">
        <v>40.03</v>
      </c>
      <c r="CM7" s="39">
        <v>39.71</v>
      </c>
      <c r="CN7" s="39">
        <v>40.61</v>
      </c>
      <c r="CO7" s="39">
        <v>41.29</v>
      </c>
      <c r="CP7" s="39">
        <v>41.46</v>
      </c>
      <c r="CQ7" s="39">
        <v>59.34</v>
      </c>
      <c r="CR7" s="39">
        <v>59.11</v>
      </c>
      <c r="CS7" s="39">
        <v>59.74</v>
      </c>
      <c r="CT7" s="39">
        <v>59.46</v>
      </c>
      <c r="CU7" s="39">
        <v>59.51</v>
      </c>
      <c r="CV7" s="39">
        <v>60</v>
      </c>
      <c r="CW7" s="39">
        <v>95.58</v>
      </c>
      <c r="CX7" s="39">
        <v>95.55</v>
      </c>
      <c r="CY7" s="39">
        <v>95.46</v>
      </c>
      <c r="CZ7" s="39">
        <v>94.06</v>
      </c>
      <c r="DA7" s="39">
        <v>95.02</v>
      </c>
      <c r="DB7" s="39">
        <v>87.74</v>
      </c>
      <c r="DC7" s="39">
        <v>87.91</v>
      </c>
      <c r="DD7" s="39">
        <v>87.28</v>
      </c>
      <c r="DE7" s="39">
        <v>87.41</v>
      </c>
      <c r="DF7" s="39">
        <v>87.08</v>
      </c>
      <c r="DG7" s="39">
        <v>89.8</v>
      </c>
      <c r="DH7" s="39">
        <v>42.46</v>
      </c>
      <c r="DI7" s="39">
        <v>42.41</v>
      </c>
      <c r="DJ7" s="39">
        <v>44.08</v>
      </c>
      <c r="DK7" s="39">
        <v>40.71</v>
      </c>
      <c r="DL7" s="39">
        <v>40.229999999999997</v>
      </c>
      <c r="DM7" s="39">
        <v>46.27</v>
      </c>
      <c r="DN7" s="39">
        <v>46.88</v>
      </c>
      <c r="DO7" s="39">
        <v>46.94</v>
      </c>
      <c r="DP7" s="39">
        <v>47.62</v>
      </c>
      <c r="DQ7" s="39">
        <v>48.55</v>
      </c>
      <c r="DR7" s="39">
        <v>49.59</v>
      </c>
      <c r="DS7" s="39">
        <v>19.579999999999998</v>
      </c>
      <c r="DT7" s="39">
        <v>19.989999999999998</v>
      </c>
      <c r="DU7" s="39">
        <v>21.69</v>
      </c>
      <c r="DV7" s="39">
        <v>19.55</v>
      </c>
      <c r="DW7" s="39">
        <v>19.28</v>
      </c>
      <c r="DX7" s="39">
        <v>10.93</v>
      </c>
      <c r="DY7" s="39">
        <v>13.39</v>
      </c>
      <c r="DZ7" s="39">
        <v>14.48</v>
      </c>
      <c r="EA7" s="39">
        <v>16.27</v>
      </c>
      <c r="EB7" s="39">
        <v>17.11</v>
      </c>
      <c r="EC7" s="39">
        <v>19.440000000000001</v>
      </c>
      <c r="ED7" s="39">
        <v>0.91</v>
      </c>
      <c r="EE7" s="39">
        <v>0.74</v>
      </c>
      <c r="EF7" s="39">
        <v>0.61</v>
      </c>
      <c r="EG7" s="39">
        <v>0.63</v>
      </c>
      <c r="EH7" s="39">
        <v>0.94</v>
      </c>
      <c r="EI7" s="39">
        <v>0.71</v>
      </c>
      <c r="EJ7" s="39">
        <v>0.71</v>
      </c>
      <c r="EK7" s="39">
        <v>0.75</v>
      </c>
      <c r="EL7" s="39">
        <v>0.63</v>
      </c>
      <c r="EM7" s="39">
        <v>0.63</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秀和</dc:creator>
  <cp:lastModifiedBy>安田　優紀</cp:lastModifiedBy>
  <cp:lastPrinted>2021-02-12T06:57:03Z</cp:lastPrinted>
  <dcterms:created xsi:type="dcterms:W3CDTF">2021-02-03T06:25:30Z</dcterms:created>
  <dcterms:modified xsi:type="dcterms:W3CDTF">2021-02-12T06:57:04Z</dcterms:modified>
</cp:coreProperties>
</file>