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2\【R3.1】【京都府 依頼】令和元年度決算「経営比較分析表」の分析等について\下水道（法適用）\修正版\"/>
    </mc:Choice>
  </mc:AlternateContent>
  <workbookProtection workbookAlgorithmName="SHA-512" workbookHashValue="GJdI0LLT7KDdH+XT22pXqpGCcs1ixDLDYva4lOINlYl9Bx1Hbz4KYdkgyZmiSX7niVQ6cJd/kcJkiDOEI95Apg==" workbookSaltValue="hOQn8vw2U5KpRZHnWPMB2w==" workbookSpinCount="100000" lockStructure="1"/>
  <bookViews>
    <workbookView xWindow="0" yWindow="0" windowWidth="28800" windowHeight="1375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<sst xmlns="http://schemas.openxmlformats.org/spreadsheetml/2006/main" count="231" uniqueCount="117">
  <si>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</si>
  <si>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</si>
  <si>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</si>
  <si>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</si>
  <si>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</si>
  <si>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</si>
  <si>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</si>
  <si>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</si>
  <si>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</si>
  <si>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</si>
  <si>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</si>
  <si>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</si>
  <si>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</si>
  <si>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</si>
  <si>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</si>
  <si>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</si>
  <si>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</si>
  <si>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</si>
  <si>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</si>
  <si>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</si>
  <si>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</si>
  <si>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</si>
  <si>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</si>
  <si>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</si>
  <si>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</si>
  <si>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</si>
  <si>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</si>
  <si>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</si>
  <si>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</si>
  <si>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</si>
  <si>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</si>
  <si>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</si>
  <si>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</si>
  <si>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</si>
  <si>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</si>
  <si>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</si>
  <si>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</si>
  <si>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</si>
  <si>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</si>
  <si>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</si>
  <si>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</si>
  <si>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</si>
  <si>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</si>
  <si>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</si>
  <si>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</si>
  <si>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</si>
  <si>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</si>
  <si>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</si>
  <si>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</si>
  <si>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</si>
  <si>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</si>
  <si>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</si>
  <si>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</si>
  <si>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</si>
  <si>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</si>
  <si>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</si>
  <si>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</si>
  <si>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</si>
  <si>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</si>
  <si>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</si>
  <si>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</si>
  <si>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</si>
  <si>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</si>
  <si>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</si>
  <si>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</si>
  <si>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</si>
  <si>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</si>
  <si>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</si>
  <si>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</si>
  <si>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</si>
  <si>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</si>
  <si>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</si>
  <si>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</si>
  <si>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</si>
  <si>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</si>
  <si>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</si>
  <si>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</si>
  <si>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</si>
  <si>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</si>
  <si>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</si>
  <si>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</si>
  <si>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</si>
  <si>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</si>
  <si>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</si>
  <si>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</si>
  <si>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</si>
  <si>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</si>
  <si>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</si>
  <si>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</si>
  <si>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</si>
  <si>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</si>
  <si>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</si>
  <si>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</si>
  <si>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</si>
  <si>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</si>
  <si>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</si>
  <si>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</si>
  <si>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</si>
  <si>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</si>
  <si>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</si>
  <si>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</si>
  <si>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</si>
  <si>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</si>
  <si>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</si>
  <si>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</si>
  <si>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</si>
  <si>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</si>
  <si>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</si>
  <si>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</si>
  <si>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</si>
  <si>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</si>
  <si>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</si>
  <si>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</si>
  <si>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</si>
  <si>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①100%を上回る黒字経営となっている。今後は人口減少に伴う使用料収入の減少等により悪化することも予想される。
②累積欠損金は現在のところ発生していない。
③100%を下回っている。これは、企業債償還金等の負担が大きいこと等からこの様な状況となっている。今後</t>
    </r>
    <r>
      <rPr>
        <sz val="10"/>
        <rFont val="ＭＳ ゴシック"/>
        <family val="3"/>
        <charset val="128"/>
      </rPr>
      <t>は100%を上回る十分な支払能力が確保出来るよう経営改善が必要である。
④類似団体の平均値に比べ債務残高は少なくなっている。
⑤いずれの年度も100%を下回り、必要な経費を使用料により賄えていない状況にある。</t>
    </r>
    <r>
      <rPr>
        <sz val="10"/>
        <color theme="1"/>
        <rFont val="ＭＳ ゴシック"/>
        <family val="3"/>
        <charset val="128"/>
      </rPr>
      <t>平成27年度及び平成30年度に減少が見られるのは、委託料をはじめ汚水処理費が増加したためである。</t>
    </r>
    <r>
      <rPr>
        <sz val="10"/>
        <rFont val="ＭＳ ゴシック"/>
        <family val="3"/>
        <charset val="128"/>
      </rPr>
      <t xml:space="preserve">
⑥汚水処理費が増加したことにより、汚水処理原価も増加しており、今後有収水量も減少するものと考えられるため、更なる経費節減に努める必要がある。
⑦100%を大きく下回り、類似団体の平均値と比べても低い水準にある。これは、処理区域内にある工業団地への企業誘致を見込んで施設を整備しており、企業誘致を現在も継続中であるためと考えられる。今後は施設利用率の向上を図り、経営改善へつなげる必要がある。
⑧類似団体の平均値を上回る水準となっている。これは、生活環境の改善等の啓発活動等、水洗化率向上のための取組を実施してきたため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
    <rPh sb="6" eb="8">
      <t>ウワマワ</t>
    </rPh>
    <rPh sb="9" eb="11">
      <t>クロジ</t>
    </rPh>
    <rPh sb="11" eb="13">
      <t>ケイエイ</t>
    </rPh>
    <rPh sb="20" eb="22">
      <t>コンゴ</t>
    </rPh>
    <rPh sb="23" eb="25">
      <t>ジンコウ</t>
    </rPh>
    <rPh sb="25" eb="27">
      <t>ゲンショウ</t>
    </rPh>
    <rPh sb="28" eb="29">
      <t>トモナ</t>
    </rPh>
    <rPh sb="30" eb="33">
      <t>シヨウリョウ</t>
    </rPh>
    <rPh sb="33" eb="35">
      <t>シュウニュウ</t>
    </rPh>
    <rPh sb="36" eb="38">
      <t>ゲンショウ</t>
    </rPh>
    <rPh sb="38" eb="39">
      <t>トウ</t>
    </rPh>
    <rPh sb="42" eb="44">
      <t>アッカ</t>
    </rPh>
    <rPh sb="49" eb="51">
      <t>ヨソウ</t>
    </rPh>
    <rPh sb="57" eb="59">
      <t>ルイセキ</t>
    </rPh>
    <rPh sb="59" eb="62">
      <t>ケッソンキン</t>
    </rPh>
    <rPh sb="63" eb="65">
      <t>ゲンザイ</t>
    </rPh>
    <rPh sb="69" eb="71">
      <t>ハッセイ</t>
    </rPh>
    <rPh sb="84" eb="86">
      <t>シタマワ</t>
    </rPh>
    <rPh sb="95" eb="98">
      <t>キギョウサイ</t>
    </rPh>
    <rPh sb="98" eb="100">
      <t>ショウカン</t>
    </rPh>
    <rPh sb="103" eb="105">
      <t>フタン</t>
    </rPh>
    <rPh sb="106" eb="107">
      <t>オオ</t>
    </rPh>
    <rPh sb="111" eb="112">
      <t>トウ</t>
    </rPh>
    <rPh sb="116" eb="117">
      <t>ヨウ</t>
    </rPh>
    <rPh sb="118" eb="120">
      <t>ジョウキョウ</t>
    </rPh>
    <rPh sb="127" eb="129">
      <t>コンゴ</t>
    </rPh>
    <rPh sb="135" eb="137">
      <t>ウワマワ</t>
    </rPh>
    <rPh sb="138" eb="140">
      <t>ジュウブン</t>
    </rPh>
    <rPh sb="141" eb="143">
      <t>シハラ</t>
    </rPh>
    <rPh sb="143" eb="145">
      <t>ノウリョク</t>
    </rPh>
    <rPh sb="146" eb="150">
      <t>カクホデキ</t>
    </rPh>
    <rPh sb="153" eb="155">
      <t>ケイエイ</t>
    </rPh>
    <rPh sb="155" eb="157">
      <t>カイゼン</t>
    </rPh>
    <rPh sb="158" eb="160">
      <t>ヒツヨウ</t>
    </rPh>
    <rPh sb="166" eb="168">
      <t>ルイジ</t>
    </rPh>
    <rPh sb="168" eb="170">
      <t>ダンタイ</t>
    </rPh>
    <rPh sb="171" eb="174">
      <t>ヘイキンチ</t>
    </rPh>
    <rPh sb="175" eb="176">
      <t>クラ</t>
    </rPh>
    <rPh sb="177" eb="179">
      <t>サイム</t>
    </rPh>
    <rPh sb="179" eb="181">
      <t>ザンダカ</t>
    </rPh>
    <rPh sb="182" eb="183">
      <t>スク</t>
    </rPh>
    <rPh sb="197" eb="199">
      <t>ネンド</t>
    </rPh>
    <rPh sb="205" eb="207">
      <t>シタマワ</t>
    </rPh>
    <rPh sb="209" eb="211">
      <t>ヒツヨウ</t>
    </rPh>
    <rPh sb="212" eb="214">
      <t>ケイヒ</t>
    </rPh>
    <rPh sb="215" eb="218">
      <t>シヨウリョウ</t>
    </rPh>
    <rPh sb="221" eb="222">
      <t>マカナ</t>
    </rPh>
    <rPh sb="227" eb="229">
      <t>ジョウキョウ</t>
    </rPh>
    <rPh sb="233" eb="235">
      <t>ヘイセイ</t>
    </rPh>
    <rPh sb="237" eb="239">
      <t>ネンド</t>
    </rPh>
    <rPh sb="239" eb="240">
      <t>オヨ</t>
    </rPh>
    <rPh sb="241" eb="243">
      <t>ヘイセイ</t>
    </rPh>
    <rPh sb="245" eb="247">
      <t>ネンド</t>
    </rPh>
    <rPh sb="248" eb="250">
      <t>ゲンショウ</t>
    </rPh>
    <rPh sb="251" eb="252">
      <t>ミ</t>
    </rPh>
    <rPh sb="258" eb="261">
      <t>イタクリョウ</t>
    </rPh>
    <rPh sb="265" eb="267">
      <t>オスイ</t>
    </rPh>
    <rPh sb="267" eb="269">
      <t>ショリ</t>
    </rPh>
    <rPh sb="269" eb="270">
      <t>ヒ</t>
    </rPh>
    <rPh sb="271" eb="273">
      <t>ゾウカ</t>
    </rPh>
    <rPh sb="289" eb="291">
      <t>ゾウカ</t>
    </rPh>
    <rPh sb="306" eb="308">
      <t>ゾウカ</t>
    </rPh>
    <rPh sb="313" eb="315">
      <t>コンゴ</t>
    </rPh>
    <rPh sb="327" eb="328">
      <t>カンガ</t>
    </rPh>
    <rPh sb="335" eb="336">
      <t>サラ</t>
    </rPh>
    <rPh sb="359" eb="360">
      <t>オオ</t>
    </rPh>
    <rPh sb="362" eb="364">
      <t>シタマワ</t>
    </rPh>
    <rPh sb="366" eb="368">
      <t>ルイジ</t>
    </rPh>
    <rPh sb="368" eb="370">
      <t>ダンタイ</t>
    </rPh>
    <rPh sb="371" eb="374">
      <t>ヘイキンチ</t>
    </rPh>
    <rPh sb="375" eb="376">
      <t>クラ</t>
    </rPh>
    <rPh sb="379" eb="380">
      <t>ヒク</t>
    </rPh>
    <rPh sb="381" eb="383">
      <t>スイジュン</t>
    </rPh>
    <rPh sb="391" eb="393">
      <t>ショリ</t>
    </rPh>
    <rPh sb="393" eb="396">
      <t>クイキナイ</t>
    </rPh>
    <rPh sb="399" eb="401">
      <t>コウギョウ</t>
    </rPh>
    <rPh sb="401" eb="403">
      <t>ダンチ</t>
    </rPh>
    <rPh sb="405" eb="407">
      <t>キギョウ</t>
    </rPh>
    <rPh sb="407" eb="409">
      <t>ユウチ</t>
    </rPh>
    <rPh sb="410" eb="412">
      <t>ミコ</t>
    </rPh>
    <rPh sb="414" eb="416">
      <t>シセツ</t>
    </rPh>
    <rPh sb="417" eb="419">
      <t>セイビ</t>
    </rPh>
    <rPh sb="424" eb="426">
      <t>キギョウ</t>
    </rPh>
    <rPh sb="426" eb="428">
      <t>ユウチ</t>
    </rPh>
    <rPh sb="429" eb="431">
      <t>ゲンザイ</t>
    </rPh>
    <rPh sb="441" eb="442">
      <t>カンガ</t>
    </rPh>
    <rPh sb="447" eb="449">
      <t>コンゴ</t>
    </rPh>
    <rPh sb="450" eb="452">
      <t>シセツ</t>
    </rPh>
    <rPh sb="452" eb="455">
      <t>リヨウリツ</t>
    </rPh>
    <rPh sb="456" eb="458">
      <t>コウジョウ</t>
    </rPh>
    <rPh sb="459" eb="460">
      <t>ハカ</t>
    </rPh>
    <rPh sb="462" eb="464">
      <t>ケイエイ</t>
    </rPh>
    <rPh sb="464" eb="466">
      <t>カイゼン</t>
    </rPh>
    <rPh sb="471" eb="473">
      <t>ヒツヨウ</t>
    </rPh>
    <rPh sb="479" eb="481">
      <t>ルイジ</t>
    </rPh>
    <rPh sb="481" eb="483">
      <t>ダンタイ</t>
    </rPh>
    <rPh sb="484" eb="487">
      <t>ヘイキンチ</t>
    </rPh>
    <rPh sb="488" eb="490">
      <t>ウワマワ</t>
    </rPh>
    <rPh sb="491" eb="493">
      <t>スイジュン</t>
    </rPh>
    <rPh sb="504" eb="506">
      <t>セイカツ</t>
    </rPh>
    <rPh sb="506" eb="508">
      <t>カンキョウ</t>
    </rPh>
    <rPh sb="509" eb="511">
      <t>カイゼン</t>
    </rPh>
    <rPh sb="511" eb="512">
      <t>トウ</t>
    </rPh>
    <rPh sb="513" eb="515">
      <t>ケイハツ</t>
    </rPh>
    <rPh sb="515" eb="517">
      <t>カツドウ</t>
    </rPh>
    <rPh sb="517" eb="518">
      <t>トウ</t>
    </rPh>
    <rPh sb="519" eb="522">
      <t>スイセンカ</t>
    </rPh>
    <rPh sb="522" eb="523">
      <t>リツ</t>
    </rPh>
    <rPh sb="523" eb="525">
      <t>コウジョウ</t>
    </rPh>
    <rPh sb="529" eb="531">
      <t>トリクミ</t>
    </rPh>
    <rPh sb="532" eb="534">
      <t>ジッシ</t>
    </rPh>
    <rPh sb="541" eb="542">
      <t>カンガ</t>
    </rPh>
    <rPh sb="552" eb="554">
      <t>モクヒョウ</t>
    </rPh>
    <rPh sb="557" eb="558">
      <t>ヒ</t>
    </rPh>
    <rPh sb="559" eb="560">
      <t>ツヅ</t>
    </rPh>
    <rPh sb="561" eb="564">
      <t>スイセンカ</t>
    </rPh>
    <rPh sb="564" eb="565">
      <t>リツ</t>
    </rPh>
    <rPh sb="566" eb="568">
      <t>コウジョウ</t>
    </rPh>
    <rPh sb="569" eb="570">
      <t>ツト</t>
    </rPh>
    <rPh sb="572" eb="574">
      <t>ヒツヨウ</t>
    </rPh>
    <rPh sb="580" eb="582">
      <t>イジョウ</t>
    </rPh>
    <rPh sb="588" eb="590">
      <t>ヘイセイ</t>
    </rPh>
    <rPh sb="592" eb="593">
      <t>ネン</t>
    </rPh>
    <rPh sb="593" eb="594">
      <t>ド</t>
    </rPh>
    <rPh sb="595" eb="598">
      <t>ホウテキヨウ</t>
    </rPh>
    <rPh sb="599" eb="601">
      <t>ヘイセイ</t>
    </rPh>
    <rPh sb="603" eb="605">
      <t>ネンド</t>
    </rPh>
    <rPh sb="606" eb="608">
      <t>カイケイ</t>
    </rPh>
    <rPh sb="608" eb="610">
      <t>キジュン</t>
    </rPh>
    <rPh sb="611" eb="613">
      <t>ミナオ</t>
    </rPh>
    <rPh sb="618" eb="620">
      <t>ケイエイ</t>
    </rPh>
    <rPh sb="620" eb="622">
      <t>ジョウキョウ</t>
    </rPh>
    <rPh sb="623" eb="625">
      <t>ジッタイ</t>
    </rPh>
    <rPh sb="628" eb="629">
      <t>アキ</t>
    </rPh>
    <rPh sb="635" eb="636">
      <t>ナカ</t>
    </rPh>
    <rPh sb="638" eb="640">
      <t>ジンコウ</t>
    </rPh>
    <rPh sb="641" eb="643">
      <t>ドウコウ</t>
    </rPh>
    <rPh sb="644" eb="646">
      <t>チュウシ</t>
    </rPh>
    <rPh sb="648" eb="650">
      <t>ヒツヨウ</t>
    </rPh>
    <rPh sb="651" eb="653">
      <t>ケイエイ</t>
    </rPh>
    <rPh sb="653" eb="655">
      <t>カイゼン</t>
    </rPh>
    <rPh sb="655" eb="656">
      <t>サク</t>
    </rPh>
    <rPh sb="657" eb="658">
      <t>コウ</t>
    </rPh>
    <rPh sb="662" eb="664">
      <t>ヒツヨウ</t>
    </rPh>
    <phoneticPr fontId="7"/>
  </si>
  <si>
    <r>
      <t>①供用開始からの年数が浅く、100%を大きく下回っているため、施設全体の老朽化の度合は低いと言えるが、増加傾向にあるため適正な維持管理を行う必要がある。
②供用開始からの年数が浅いため、耐用年数を超えて使用しているものはなく、健全な状態を維持できている。</t>
    </r>
    <r>
      <rPr>
        <sz val="10"/>
        <color rgb="FFFF0000"/>
        <rFont val="ＭＳ ゴシック"/>
        <family val="3"/>
        <charset val="128"/>
      </rPr>
      <t xml:space="preserve">
</t>
    </r>
    <r>
      <rPr>
        <sz val="10"/>
        <color theme="1"/>
        <rFont val="ＭＳ ゴシック"/>
        <family val="3"/>
        <charset val="128"/>
      </rPr>
      <t>③供用開始からの年数が浅く、現時点では健全な状態であるため、改築更新等の投資は実施していない。</t>
    </r>
    <rPh sb="1" eb="3">
      <t>キョウヨウ</t>
    </rPh>
    <rPh sb="3" eb="5">
      <t>カイシ</t>
    </rPh>
    <rPh sb="8" eb="10">
      <t>ネンスウ</t>
    </rPh>
    <rPh sb="11" eb="12">
      <t>アサ</t>
    </rPh>
    <rPh sb="19" eb="20">
      <t>オオ</t>
    </rPh>
    <rPh sb="22" eb="24">
      <t>シタマワ</t>
    </rPh>
    <rPh sb="31" eb="33">
      <t>シセツ</t>
    </rPh>
    <rPh sb="33" eb="35">
      <t>ゼンタイ</t>
    </rPh>
    <rPh sb="36" eb="39">
      <t>ロウキュウカ</t>
    </rPh>
    <rPh sb="40" eb="42">
      <t>ドア</t>
    </rPh>
    <rPh sb="43" eb="44">
      <t>ヒク</t>
    </rPh>
    <rPh sb="46" eb="47">
      <t>イ</t>
    </rPh>
    <rPh sb="51" eb="53">
      <t>ゾウカ</t>
    </rPh>
    <rPh sb="53" eb="55">
      <t>ケイコウ</t>
    </rPh>
    <rPh sb="60" eb="62">
      <t>テキセイ</t>
    </rPh>
    <rPh sb="63" eb="65">
      <t>イジ</t>
    </rPh>
    <rPh sb="65" eb="67">
      <t>カンリ</t>
    </rPh>
    <rPh sb="68" eb="69">
      <t>オコナ</t>
    </rPh>
    <rPh sb="70" eb="72">
      <t>ヒツヨウ</t>
    </rPh>
    <rPh sb="78" eb="80">
      <t>キョウヨウ</t>
    </rPh>
    <rPh sb="80" eb="82">
      <t>カイシ</t>
    </rPh>
    <rPh sb="85" eb="87">
      <t>ネンスウ</t>
    </rPh>
    <rPh sb="88" eb="89">
      <t>アサ</t>
    </rPh>
    <rPh sb="93" eb="95">
      <t>タイヨウ</t>
    </rPh>
    <rPh sb="95" eb="97">
      <t>ネンスウ</t>
    </rPh>
    <rPh sb="98" eb="99">
      <t>コ</t>
    </rPh>
    <rPh sb="101" eb="103">
      <t>シヨウ</t>
    </rPh>
    <rPh sb="113" eb="115">
      <t>ケンゼン</t>
    </rPh>
    <rPh sb="116" eb="118">
      <t>ジョウタイ</t>
    </rPh>
    <rPh sb="119" eb="121">
      <t>イジ</t>
    </rPh>
    <rPh sb="129" eb="131">
      <t>キョウヨウ</t>
    </rPh>
    <rPh sb="131" eb="133">
      <t>カイシ</t>
    </rPh>
    <rPh sb="136" eb="138">
      <t>ネンスウ</t>
    </rPh>
    <rPh sb="139" eb="140">
      <t>アサ</t>
    </rPh>
    <rPh sb="142" eb="145">
      <t>ゲンジテン</t>
    </rPh>
    <rPh sb="147" eb="149">
      <t>ケンゼン</t>
    </rPh>
    <rPh sb="150" eb="152">
      <t>ジョウタイ</t>
    </rPh>
    <rPh sb="158" eb="160">
      <t>カイチク</t>
    </rPh>
    <rPh sb="160" eb="162">
      <t>コウシン</t>
    </rPh>
    <rPh sb="162" eb="163">
      <t>トウ</t>
    </rPh>
    <rPh sb="164" eb="166">
      <t>トウシ</t>
    </rPh>
    <rPh sb="167" eb="169">
      <t>ジッシ</t>
    </rPh>
    <phoneticPr fontId="7"/>
  </si>
  <si>
    <t>　本市の特定環境保全公共下水道事業については、黒字経営となっており、令和元年度末で累積欠損金は発生していないが、支払能力の確保や施設の効率的な利用、水洗化率の向上等、今後の使用料収入の減少に備えた経営改善を図り、施設の適切な維持管理を継続していく必要がある。
　また、福知山終末処理場排水処理区域については、施設を適正に維持管理し経営を改善するため、平成29年7月使用分から使用料改定を行った。
　</t>
    <rPh sb="1" eb="3">
      <t>ホンシ</t>
    </rPh>
    <rPh sb="4" eb="6">
      <t>トクテイ</t>
    </rPh>
    <rPh sb="6" eb="8">
      <t>カンキョウ</t>
    </rPh>
    <rPh sb="8" eb="10">
      <t>ホゼン</t>
    </rPh>
    <rPh sb="10" eb="12">
      <t>コウキョウ</t>
    </rPh>
    <rPh sb="12" eb="15">
      <t>ゲスイドウ</t>
    </rPh>
    <rPh sb="15" eb="17">
      <t>ジギョウ</t>
    </rPh>
    <rPh sb="23" eb="25">
      <t>クロジ</t>
    </rPh>
    <rPh sb="25" eb="27">
      <t>ケイエイ</t>
    </rPh>
    <rPh sb="34" eb="36">
      <t>レイワ</t>
    </rPh>
    <rPh sb="36" eb="37">
      <t>ガン</t>
    </rPh>
    <rPh sb="37" eb="40">
      <t>ネンドマツ</t>
    </rPh>
    <rPh sb="41" eb="43">
      <t>ルイセキ</t>
    </rPh>
    <rPh sb="43" eb="46">
      <t>ケッソンキン</t>
    </rPh>
    <rPh sb="47" eb="49">
      <t>ハッセイ</t>
    </rPh>
    <rPh sb="56" eb="58">
      <t>シハラ</t>
    </rPh>
    <rPh sb="58" eb="60">
      <t>ノウリョク</t>
    </rPh>
    <rPh sb="61" eb="63">
      <t>カクホ</t>
    </rPh>
    <rPh sb="64" eb="66">
      <t>シセツ</t>
    </rPh>
    <rPh sb="67" eb="70">
      <t>コウリツテキ</t>
    </rPh>
    <rPh sb="71" eb="73">
      <t>リヨウ</t>
    </rPh>
    <rPh sb="74" eb="77">
      <t>スイセンカ</t>
    </rPh>
    <rPh sb="77" eb="78">
      <t>リツ</t>
    </rPh>
    <rPh sb="79" eb="81">
      <t>コウジョウ</t>
    </rPh>
    <rPh sb="81" eb="82">
      <t>ナド</t>
    </rPh>
    <rPh sb="83" eb="85">
      <t>コンゴ</t>
    </rPh>
    <rPh sb="86" eb="89">
      <t>シヨウリョウ</t>
    </rPh>
    <rPh sb="89" eb="91">
      <t>シュウニュウ</t>
    </rPh>
    <rPh sb="92" eb="94">
      <t>ゲンショウ</t>
    </rPh>
    <rPh sb="95" eb="96">
      <t>ソナ</t>
    </rPh>
    <rPh sb="98" eb="100">
      <t>ケイエイ</t>
    </rPh>
    <rPh sb="100" eb="102">
      <t>カイゼン</t>
    </rPh>
    <rPh sb="103" eb="104">
      <t>ハカ</t>
    </rPh>
    <rPh sb="106" eb="108">
      <t>シセツ</t>
    </rPh>
    <rPh sb="109" eb="111">
      <t>テキセツ</t>
    </rPh>
    <rPh sb="112" eb="114">
      <t>イジ</t>
    </rPh>
    <rPh sb="114" eb="116">
      <t>カンリ</t>
    </rPh>
    <rPh sb="117" eb="119">
      <t>ケイゾク</t>
    </rPh>
    <rPh sb="123" eb="125">
      <t>ヒツヨウ</t>
    </rPh>
    <rPh sb="134" eb="137">
      <t>フクチヤマ</t>
    </rPh>
    <rPh sb="137" eb="139">
      <t>シュウマツ</t>
    </rPh>
    <rPh sb="139" eb="142">
      <t>ショリジョウ</t>
    </rPh>
    <rPh sb="142" eb="144">
      <t>ハイスイ</t>
    </rPh>
    <rPh sb="144" eb="146">
      <t>ショリ</t>
    </rPh>
    <rPh sb="146" eb="148">
      <t>クイキ</t>
    </rPh>
    <rPh sb="154" eb="156">
      <t>シセツ</t>
    </rPh>
    <rPh sb="157" eb="159">
      <t>テキセイ</t>
    </rPh>
    <rPh sb="160" eb="162">
      <t>イジ</t>
    </rPh>
    <rPh sb="162" eb="164">
      <t>カンリ</t>
    </rPh>
    <rPh sb="165" eb="167">
      <t>ケイエイ</t>
    </rPh>
    <rPh sb="168" eb="170">
      <t>カイゼン</t>
    </rPh>
    <rPh sb="175" eb="177">
      <t>ヘイセイ</t>
    </rPh>
    <rPh sb="179" eb="180">
      <t>ネン</t>
    </rPh>
    <rPh sb="181" eb="182">
      <t>ガツ</t>
    </rPh>
    <rPh sb="182" eb="184">
      <t>シヨウ</t>
    </rPh>
    <rPh sb="184" eb="185">
      <t>ブン</t>
    </rPh>
    <rPh sb="187" eb="189">
      <t>シヨウ</t>
    </rPh>
    <rPh sb="189" eb="190">
      <t>リョウ</t>
    </rPh>
    <rPh sb="190" eb="192">
      <t>カイテイ</t>
    </rPh>
    <rPh sb="193" eb="194">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</si>
</sst>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0.03</c:v>
                </c:pt>
              </c:numCache>
            </c:numRef>
          </c:val>
          <c:extLst xmlns:c16r2="http://schemas.microsoft.com/office/drawing/2015/06/chart">
            <c:ext xmlns:c16="http://schemas.microsoft.com/office/drawing/2014/chart" uri="{C3380CC4-5D6E-409C-BE32-E72D297353CC}">
              <c16:uniqueId val="{00000000-E187-4C69-AB9B-6857EF2561A2}"/>
            </c:ext>
          </c:extLst>
        </c:ser>
        <c:dLbls>
          <c:showLegendKey val="0"/>
          <c:showVal val="0"/>
          <c:showCatName val="0"/>
          <c:showSerName val="0"/>
          <c:showPercent val="0"/>
          <c:showBubbleSize val="0"/>
        </c:dLbls>
        <c:gapWidth val="150"/>
        <c:axId val="289011080"/>
        <c:axId val="28901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E187-4C69-AB9B-6857EF2561A2}"/>
            </c:ext>
          </c:extLst>
        </c:ser>
        <c:dLbls>
          <c:showLegendKey val="0"/>
          <c:showVal val="0"/>
          <c:showCatName val="0"/>
          <c:showSerName val="0"/>
          <c:showPercent val="0"/>
          <c:showBubbleSize val="0"/>
        </c:dLbls>
        <c:marker val="1"/>
        <c:smooth val="0"/>
        <c:axId val="289011080"/>
        <c:axId val="289010688"/>
      </c:lineChart>
      <c:dateAx>
        <c:axId val="289011080"/>
        <c:scaling>
          <c:orientation val="minMax"/>
        </c:scaling>
        <c:delete val="1"/>
        <c:axPos val="b"/>
        <c:numFmt formatCode="&quot;H&quot;yy" sourceLinked="1"/>
        <c:majorTickMark val="none"/>
        <c:minorTickMark val="none"/>
        <c:tickLblPos val="none"/>
        <c:crossAx val="289010688"/>
        <c:crosses val="autoZero"/>
        <c:auto val="1"/>
        <c:lblOffset val="100"/>
        <c:baseTimeUnit val="years"/>
      </c:dateAx>
      <c:valAx>
        <c:axId val="2890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31.13</c:v>
                </c:pt>
                <c:pt idx="1">
                  <c:v>32.049999999999997</c:v>
                </c:pt>
                <c:pt idx="2">
                  <c:v>31.29</c:v>
                </c:pt>
                <c:pt idx="3">
                  <c:v>30.71</c:v>
                </c:pt>
                <c:pt idx="4">
                  <c:v>29.84</c:v>
                </c:pt>
              </c:numCache>
            </c:numRef>
          </c:val>
          <c:extLst xmlns:c16r2="http://schemas.microsoft.com/office/drawing/2015/06/chart">
            <c:ext xmlns:c16="http://schemas.microsoft.com/office/drawing/2014/chart" uri="{C3380CC4-5D6E-409C-BE32-E72D297353CC}">
              <c16:uniqueId val="{00000000-478A-482B-9370-24B1F1500CC6}"/>
            </c:ext>
          </c:extLst>
        </c:ser>
        <c:dLbls>
          <c:showLegendKey val="0"/>
          <c:showVal val="0"/>
          <c:showCatName val="0"/>
          <c:showSerName val="0"/>
          <c:showPercent val="0"/>
          <c:showBubbleSize val="0"/>
        </c:dLbls>
        <c:gapWidth val="150"/>
        <c:axId val="346324784"/>
        <c:axId val="34632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478A-482B-9370-24B1F1500CC6}"/>
            </c:ext>
          </c:extLst>
        </c:ser>
        <c:dLbls>
          <c:showLegendKey val="0"/>
          <c:showVal val="0"/>
          <c:showCatName val="0"/>
          <c:showSerName val="0"/>
          <c:showPercent val="0"/>
          <c:showBubbleSize val="0"/>
        </c:dLbls>
        <c:marker val="1"/>
        <c:smooth val="0"/>
        <c:axId val="346324784"/>
        <c:axId val="346321256"/>
      </c:lineChart>
      <c:dateAx>
        <c:axId val="346324784"/>
        <c:scaling>
          <c:orientation val="minMax"/>
        </c:scaling>
        <c:delete val="1"/>
        <c:axPos val="b"/>
        <c:numFmt formatCode="&quot;H&quot;yy" sourceLinked="1"/>
        <c:majorTickMark val="none"/>
        <c:minorTickMark val="none"/>
        <c:tickLblPos val="none"/>
        <c:crossAx val="346321256"/>
        <c:crosses val="autoZero"/>
        <c:auto val="1"/>
        <c:lblOffset val="100"/>
        <c:baseTimeUnit val="years"/>
      </c:dateAx>
      <c:valAx>
        <c:axId val="34632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92.65</c:v>
                </c:pt>
                <c:pt idx="1">
                  <c:v>92.82</c:v>
                </c:pt>
                <c:pt idx="2">
                  <c:v>93.27</c:v>
                </c:pt>
                <c:pt idx="3">
                  <c:v>92.9</c:v>
                </c:pt>
                <c:pt idx="4">
                  <c:v>93.12</c:v>
                </c:pt>
              </c:numCache>
            </c:numRef>
          </c:val>
          <c:extLst xmlns:c16r2="http://schemas.microsoft.com/office/drawing/2015/06/chart">
            <c:ext xmlns:c16="http://schemas.microsoft.com/office/drawing/2014/chart" uri="{C3380CC4-5D6E-409C-BE32-E72D297353CC}">
              <c16:uniqueId val="{00000000-0A75-40CA-B30D-DCE3C602DDB8}"/>
            </c:ext>
          </c:extLst>
        </c:ser>
        <c:dLbls>
          <c:showLegendKey val="0"/>
          <c:showVal val="0"/>
          <c:showCatName val="0"/>
          <c:showSerName val="0"/>
          <c:showPercent val="0"/>
          <c:showBubbleSize val="0"/>
        </c:dLbls>
        <c:gapWidth val="150"/>
        <c:axId val="346322432"/>
        <c:axId val="34632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0A75-40CA-B30D-DCE3C602DDB8}"/>
            </c:ext>
          </c:extLst>
        </c:ser>
        <c:dLbls>
          <c:showLegendKey val="0"/>
          <c:showVal val="0"/>
          <c:showCatName val="0"/>
          <c:showSerName val="0"/>
          <c:showPercent val="0"/>
          <c:showBubbleSize val="0"/>
        </c:dLbls>
        <c:marker val="1"/>
        <c:smooth val="0"/>
        <c:axId val="346322432"/>
        <c:axId val="346322824"/>
      </c:lineChart>
      <c:dateAx>
        <c:axId val="346322432"/>
        <c:scaling>
          <c:orientation val="minMax"/>
        </c:scaling>
        <c:delete val="1"/>
        <c:axPos val="b"/>
        <c:numFmt formatCode="&quot;H&quot;yy" sourceLinked="1"/>
        <c:majorTickMark val="none"/>
        <c:minorTickMark val="none"/>
        <c:tickLblPos val="none"/>
        <c:crossAx val="346322824"/>
        <c:crosses val="autoZero"/>
        <c:auto val="1"/>
        <c:lblOffset val="100"/>
        <c:baseTimeUnit val="years"/>
      </c:dateAx>
      <c:valAx>
        <c:axId val="34632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108.36</c:v>
                </c:pt>
                <c:pt idx="1">
                  <c:v>100.57</c:v>
                </c:pt>
                <c:pt idx="2">
                  <c:v>106.61</c:v>
                </c:pt>
                <c:pt idx="3">
                  <c:v>105.04</c:v>
                </c:pt>
                <c:pt idx="4">
                  <c:v>104.13</c:v>
                </c:pt>
              </c:numCache>
            </c:numRef>
          </c:val>
          <c:extLst xmlns:c16r2="http://schemas.microsoft.com/office/drawing/2015/06/chart">
            <c:ext xmlns:c16="http://schemas.microsoft.com/office/drawing/2014/chart" uri="{C3380CC4-5D6E-409C-BE32-E72D297353CC}">
              <c16:uniqueId val="{00000000-0A64-4E09-BE9D-95A8BB066FEC}"/>
            </c:ext>
          </c:extLst>
        </c:ser>
        <c:dLbls>
          <c:showLegendKey val="0"/>
          <c:showVal val="0"/>
          <c:showCatName val="0"/>
          <c:showSerName val="0"/>
          <c:showPercent val="0"/>
          <c:showBubbleSize val="0"/>
        </c:dLbls>
        <c:gapWidth val="150"/>
        <c:axId val="289009512"/>
        <c:axId val="28900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0A64-4E09-BE9D-95A8BB066FEC}"/>
            </c:ext>
          </c:extLst>
        </c:ser>
        <c:dLbls>
          <c:showLegendKey val="0"/>
          <c:showVal val="0"/>
          <c:showCatName val="0"/>
          <c:showSerName val="0"/>
          <c:showPercent val="0"/>
          <c:showBubbleSize val="0"/>
        </c:dLbls>
        <c:marker val="1"/>
        <c:smooth val="0"/>
        <c:axId val="289009512"/>
        <c:axId val="289009904"/>
      </c:lineChart>
      <c:dateAx>
        <c:axId val="289009512"/>
        <c:scaling>
          <c:orientation val="minMax"/>
        </c:scaling>
        <c:delete val="1"/>
        <c:axPos val="b"/>
        <c:numFmt formatCode="&quot;H&quot;yy" sourceLinked="1"/>
        <c:majorTickMark val="none"/>
        <c:minorTickMark val="none"/>
        <c:tickLblPos val="none"/>
        <c:crossAx val="289009904"/>
        <c:crosses val="autoZero"/>
        <c:auto val="1"/>
        <c:lblOffset val="100"/>
        <c:baseTimeUnit val="years"/>
      </c:dateAx>
      <c:valAx>
        <c:axId val="28900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14.9</c:v>
                </c:pt>
                <c:pt idx="1">
                  <c:v>18.18</c:v>
                </c:pt>
                <c:pt idx="2">
                  <c:v>21.45</c:v>
                </c:pt>
                <c:pt idx="3">
                  <c:v>24.4</c:v>
                </c:pt>
                <c:pt idx="4">
                  <c:v>26.96</c:v>
                </c:pt>
              </c:numCache>
            </c:numRef>
          </c:val>
          <c:extLst xmlns:c16r2="http://schemas.microsoft.com/office/drawing/2015/06/chart">
            <c:ext xmlns:c16="http://schemas.microsoft.com/office/drawing/2014/chart" uri="{C3380CC4-5D6E-409C-BE32-E72D297353CC}">
              <c16:uniqueId val="{00000000-D357-413D-8A20-C97F85459FF4}"/>
            </c:ext>
          </c:extLst>
        </c:ser>
        <c:dLbls>
          <c:showLegendKey val="0"/>
          <c:showVal val="0"/>
          <c:showCatName val="0"/>
          <c:showSerName val="0"/>
          <c:showPercent val="0"/>
          <c:showBubbleSize val="0"/>
        </c:dLbls>
        <c:gapWidth val="150"/>
        <c:axId val="289012256"/>
        <c:axId val="28901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D357-413D-8A20-C97F85459FF4}"/>
            </c:ext>
          </c:extLst>
        </c:ser>
        <c:dLbls>
          <c:showLegendKey val="0"/>
          <c:showVal val="0"/>
          <c:showCatName val="0"/>
          <c:showSerName val="0"/>
          <c:showPercent val="0"/>
          <c:showBubbleSize val="0"/>
        </c:dLbls>
        <c:marker val="1"/>
        <c:smooth val="0"/>
        <c:axId val="289012256"/>
        <c:axId val="289013040"/>
      </c:lineChart>
      <c:dateAx>
        <c:axId val="289012256"/>
        <c:scaling>
          <c:orientation val="minMax"/>
        </c:scaling>
        <c:delete val="1"/>
        <c:axPos val="b"/>
        <c:numFmt formatCode="&quot;H&quot;yy" sourceLinked="1"/>
        <c:majorTickMark val="none"/>
        <c:minorTickMark val="none"/>
        <c:tickLblPos val="none"/>
        <c:crossAx val="289013040"/>
        <c:crosses val="autoZero"/>
        <c:auto val="1"/>
        <c:lblOffset val="100"/>
        <c:baseTimeUnit val="years"/>
      </c:dateAx>
      <c:valAx>
        <c:axId val="2890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5C-452F-AFAE-18F785ECB31B}"/>
            </c:ext>
          </c:extLst>
        </c:ser>
        <c:dLbls>
          <c:showLegendKey val="0"/>
          <c:showVal val="0"/>
          <c:showCatName val="0"/>
          <c:showSerName val="0"/>
          <c:showPercent val="0"/>
          <c:showBubbleSize val="0"/>
        </c:dLbls>
        <c:gapWidth val="150"/>
        <c:axId val="289005984"/>
        <c:axId val="28900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F05C-452F-AFAE-18F785ECB31B}"/>
            </c:ext>
          </c:extLst>
        </c:ser>
        <c:dLbls>
          <c:showLegendKey val="0"/>
          <c:showVal val="0"/>
          <c:showCatName val="0"/>
          <c:showSerName val="0"/>
          <c:showPercent val="0"/>
          <c:showBubbleSize val="0"/>
        </c:dLbls>
        <c:marker val="1"/>
        <c:smooth val="0"/>
        <c:axId val="289005984"/>
        <c:axId val="289008728"/>
      </c:lineChart>
      <c:dateAx>
        <c:axId val="289005984"/>
        <c:scaling>
          <c:orientation val="minMax"/>
        </c:scaling>
        <c:delete val="1"/>
        <c:axPos val="b"/>
        <c:numFmt formatCode="&quot;H&quot;yy" sourceLinked="1"/>
        <c:majorTickMark val="none"/>
        <c:minorTickMark val="none"/>
        <c:tickLblPos val="none"/>
        <c:crossAx val="289008728"/>
        <c:crosses val="autoZero"/>
        <c:auto val="1"/>
        <c:lblOffset val="100"/>
        <c:baseTimeUnit val="years"/>
      </c:dateAx>
      <c:valAx>
        <c:axId val="28900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0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53-4048-80C7-B9DB4DE9213E}"/>
            </c:ext>
          </c:extLst>
        </c:ser>
        <c:dLbls>
          <c:showLegendKey val="0"/>
          <c:showVal val="0"/>
          <c:showCatName val="0"/>
          <c:showSerName val="0"/>
          <c:showPercent val="0"/>
          <c:showBubbleSize val="0"/>
        </c:dLbls>
        <c:gapWidth val="150"/>
        <c:axId val="345965920"/>
        <c:axId val="34596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4053-4048-80C7-B9DB4DE9213E}"/>
            </c:ext>
          </c:extLst>
        </c:ser>
        <c:dLbls>
          <c:showLegendKey val="0"/>
          <c:showVal val="0"/>
          <c:showCatName val="0"/>
          <c:showSerName val="0"/>
          <c:showPercent val="0"/>
          <c:showBubbleSize val="0"/>
        </c:dLbls>
        <c:marker val="1"/>
        <c:smooth val="0"/>
        <c:axId val="345965920"/>
        <c:axId val="345964744"/>
      </c:lineChart>
      <c:dateAx>
        <c:axId val="345965920"/>
        <c:scaling>
          <c:orientation val="minMax"/>
        </c:scaling>
        <c:delete val="1"/>
        <c:axPos val="b"/>
        <c:numFmt formatCode="&quot;H&quot;yy" sourceLinked="1"/>
        <c:majorTickMark val="none"/>
        <c:minorTickMark val="none"/>
        <c:tickLblPos val="none"/>
        <c:crossAx val="345964744"/>
        <c:crosses val="autoZero"/>
        <c:auto val="1"/>
        <c:lblOffset val="100"/>
        <c:baseTimeUnit val="years"/>
      </c:dateAx>
      <c:valAx>
        <c:axId val="34596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89.99</c:v>
                </c:pt>
                <c:pt idx="1">
                  <c:v>79.650000000000006</c:v>
                </c:pt>
                <c:pt idx="2">
                  <c:v>79.2</c:v>
                </c:pt>
                <c:pt idx="3">
                  <c:v>75.25</c:v>
                </c:pt>
                <c:pt idx="4">
                  <c:v>71.81</c:v>
                </c:pt>
              </c:numCache>
            </c:numRef>
          </c:val>
          <c:extLst xmlns:c16r2="http://schemas.microsoft.com/office/drawing/2015/06/chart">
            <c:ext xmlns:c16="http://schemas.microsoft.com/office/drawing/2014/chart" uri="{C3380CC4-5D6E-409C-BE32-E72D297353CC}">
              <c16:uniqueId val="{00000000-A789-459D-95D9-8FF3D34CD7AA}"/>
            </c:ext>
          </c:extLst>
        </c:ser>
        <c:dLbls>
          <c:showLegendKey val="0"/>
          <c:showVal val="0"/>
          <c:showCatName val="0"/>
          <c:showSerName val="0"/>
          <c:showPercent val="0"/>
          <c:showBubbleSize val="0"/>
        </c:dLbls>
        <c:gapWidth val="150"/>
        <c:axId val="345966312"/>
        <c:axId val="34596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A789-459D-95D9-8FF3D34CD7AA}"/>
            </c:ext>
          </c:extLst>
        </c:ser>
        <c:dLbls>
          <c:showLegendKey val="0"/>
          <c:showVal val="0"/>
          <c:showCatName val="0"/>
          <c:showSerName val="0"/>
          <c:showPercent val="0"/>
          <c:showBubbleSize val="0"/>
        </c:dLbls>
        <c:marker val="1"/>
        <c:smooth val="0"/>
        <c:axId val="345966312"/>
        <c:axId val="345960432"/>
      </c:lineChart>
      <c:dateAx>
        <c:axId val="345966312"/>
        <c:scaling>
          <c:orientation val="minMax"/>
        </c:scaling>
        <c:delete val="1"/>
        <c:axPos val="b"/>
        <c:numFmt formatCode="&quot;H&quot;yy" sourceLinked="1"/>
        <c:majorTickMark val="none"/>
        <c:minorTickMark val="none"/>
        <c:tickLblPos val="none"/>
        <c:crossAx val="345960432"/>
        <c:crosses val="autoZero"/>
        <c:auto val="1"/>
        <c:lblOffset val="100"/>
        <c:baseTimeUnit val="years"/>
      </c:dateAx>
      <c:valAx>
        <c:axId val="34596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6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643.76</c:v>
                </c:pt>
                <c:pt idx="1">
                  <c:v>638.29</c:v>
                </c:pt>
                <c:pt idx="2">
                  <c:v>484.47</c:v>
                </c:pt>
                <c:pt idx="3">
                  <c:v>358.02</c:v>
                </c:pt>
                <c:pt idx="4">
                  <c:v>520.47</c:v>
                </c:pt>
              </c:numCache>
            </c:numRef>
          </c:val>
          <c:extLst xmlns:c16r2="http://schemas.microsoft.com/office/drawing/2015/06/chart">
            <c:ext xmlns:c16="http://schemas.microsoft.com/office/drawing/2014/chart" uri="{C3380CC4-5D6E-409C-BE32-E72D297353CC}">
              <c16:uniqueId val="{00000000-F597-454D-81CF-1EC932A9B518}"/>
            </c:ext>
          </c:extLst>
        </c:ser>
        <c:dLbls>
          <c:showLegendKey val="0"/>
          <c:showVal val="0"/>
          <c:showCatName val="0"/>
          <c:showSerName val="0"/>
          <c:showPercent val="0"/>
          <c:showBubbleSize val="0"/>
        </c:dLbls>
        <c:gapWidth val="150"/>
        <c:axId val="345963568"/>
        <c:axId val="34596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F597-454D-81CF-1EC932A9B518}"/>
            </c:ext>
          </c:extLst>
        </c:ser>
        <c:dLbls>
          <c:showLegendKey val="0"/>
          <c:showVal val="0"/>
          <c:showCatName val="0"/>
          <c:showSerName val="0"/>
          <c:showPercent val="0"/>
          <c:showBubbleSize val="0"/>
        </c:dLbls>
        <c:marker val="1"/>
        <c:smooth val="0"/>
        <c:axId val="345963568"/>
        <c:axId val="345960040"/>
      </c:lineChart>
      <c:dateAx>
        <c:axId val="345963568"/>
        <c:scaling>
          <c:orientation val="minMax"/>
        </c:scaling>
        <c:delete val="1"/>
        <c:axPos val="b"/>
        <c:numFmt formatCode="&quot;H&quot;yy" sourceLinked="1"/>
        <c:majorTickMark val="none"/>
        <c:minorTickMark val="none"/>
        <c:tickLblPos val="none"/>
        <c:crossAx val="345960040"/>
        <c:crosses val="autoZero"/>
        <c:auto val="1"/>
        <c:lblOffset val="100"/>
        <c:baseTimeUnit val="years"/>
      </c:dateAx>
      <c:valAx>
        <c:axId val="3459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6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71.39</c:v>
                </c:pt>
                <c:pt idx="1">
                  <c:v>77.510000000000005</c:v>
                </c:pt>
                <c:pt idx="2">
                  <c:v>81.209999999999994</c:v>
                </c:pt>
                <c:pt idx="3">
                  <c:v>75.16</c:v>
                </c:pt>
                <c:pt idx="4">
                  <c:v>73.650000000000006</c:v>
                </c:pt>
              </c:numCache>
            </c:numRef>
          </c:val>
          <c:extLst xmlns:c16r2="http://schemas.microsoft.com/office/drawing/2015/06/chart">
            <c:ext xmlns:c16="http://schemas.microsoft.com/office/drawing/2014/chart" uri="{C3380CC4-5D6E-409C-BE32-E72D297353CC}">
              <c16:uniqueId val="{00000000-D085-4590-AFAB-0935D7E99C9A}"/>
            </c:ext>
          </c:extLst>
        </c:ser>
        <c:dLbls>
          <c:showLegendKey val="0"/>
          <c:showVal val="0"/>
          <c:showCatName val="0"/>
          <c:showSerName val="0"/>
          <c:showPercent val="0"/>
          <c:showBubbleSize val="0"/>
        </c:dLbls>
        <c:gapWidth val="150"/>
        <c:axId val="345964352"/>
        <c:axId val="34596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D085-4590-AFAB-0935D7E99C9A}"/>
            </c:ext>
          </c:extLst>
        </c:ser>
        <c:dLbls>
          <c:showLegendKey val="0"/>
          <c:showVal val="0"/>
          <c:showCatName val="0"/>
          <c:showSerName val="0"/>
          <c:showPercent val="0"/>
          <c:showBubbleSize val="0"/>
        </c:dLbls>
        <c:marker val="1"/>
        <c:smooth val="0"/>
        <c:axId val="345964352"/>
        <c:axId val="345965136"/>
      </c:lineChart>
      <c:dateAx>
        <c:axId val="345964352"/>
        <c:scaling>
          <c:orientation val="minMax"/>
        </c:scaling>
        <c:delete val="1"/>
        <c:axPos val="b"/>
        <c:numFmt formatCode="&quot;H&quot;yy" sourceLinked="1"/>
        <c:majorTickMark val="none"/>
        <c:minorTickMark val="none"/>
        <c:tickLblPos val="none"/>
        <c:crossAx val="345965136"/>
        <c:crosses val="autoZero"/>
        <c:auto val="1"/>
        <c:lblOffset val="100"/>
        <c:baseTimeUnit val="years"/>
      </c:dateAx>
      <c:valAx>
        <c:axId val="34596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259.14999999999998</c:v>
                </c:pt>
                <c:pt idx="1">
                  <c:v>238.59</c:v>
                </c:pt>
                <c:pt idx="2">
                  <c:v>232.29</c:v>
                </c:pt>
                <c:pt idx="3">
                  <c:v>255.86</c:v>
                </c:pt>
                <c:pt idx="4">
                  <c:v>261.7</c:v>
                </c:pt>
              </c:numCache>
            </c:numRef>
          </c:val>
          <c:extLst xmlns:c16r2="http://schemas.microsoft.com/office/drawing/2015/06/chart">
            <c:ext xmlns:c16="http://schemas.microsoft.com/office/drawing/2014/chart" uri="{C3380CC4-5D6E-409C-BE32-E72D297353CC}">
              <c16:uniqueId val="{00000000-9B0D-499C-AAE4-9CC88F91C74E}"/>
            </c:ext>
          </c:extLst>
        </c:ser>
        <c:dLbls>
          <c:showLegendKey val="0"/>
          <c:showVal val="0"/>
          <c:showCatName val="0"/>
          <c:showSerName val="0"/>
          <c:showPercent val="0"/>
          <c:showBubbleSize val="0"/>
        </c:dLbls>
        <c:gapWidth val="150"/>
        <c:axId val="345961608"/>
        <c:axId val="34596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9B0D-499C-AAE4-9CC88F91C74E}"/>
            </c:ext>
          </c:extLst>
        </c:ser>
        <c:dLbls>
          <c:showLegendKey val="0"/>
          <c:showVal val="0"/>
          <c:showCatName val="0"/>
          <c:showSerName val="0"/>
          <c:showPercent val="0"/>
          <c:showBubbleSize val="0"/>
        </c:dLbls>
        <c:marker val="1"/>
        <c:smooth val="0"/>
        <c:axId val="345961608"/>
        <c:axId val="345962392"/>
      </c:lineChart>
      <c:dateAx>
        <c:axId val="345961608"/>
        <c:scaling>
          <c:orientation val="minMax"/>
        </c:scaling>
        <c:delete val="1"/>
        <c:axPos val="b"/>
        <c:numFmt formatCode="&quot;H&quot;yy" sourceLinked="1"/>
        <c:majorTickMark val="none"/>
        <c:minorTickMark val="none"/>
        <c:tickLblPos val="none"/>
        <c:crossAx val="345962392"/>
        <c:crosses val="autoZero"/>
        <c:auto val="1"/>
        <c:lblOffset val="100"/>
        <c:baseTimeUnit val="years"/>
      </c:dateAx>
      <c:valAx>
        <c:axId val="34596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D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京都府　福知山市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63">
        <f>データ!S6</f>
        <v>77727</v>
      </c>
      <c r="AM8" s="63"/>
      <c r="AN8" s="63"/>
      <c r="AO8" s="63"/>
      <c r="AP8" s="63"/>
      <c r="AQ8" s="63"/>
      <c r="AR8" s="63"/>
      <c r="AS8" s="63"/>
      <c r="AT8" s="62">
        <f>データ!T6</f>
        <v>552.54</v>
      </c>
      <c r="AU8" s="62"/>
      <c r="AV8" s="62"/>
      <c r="AW8" s="62"/>
      <c r="AX8" s="62"/>
      <c r="AY8" s="62"/>
      <c r="AZ8" s="62"/>
      <c r="BA8" s="62"/>
      <c r="BB8" s="62">
        <f>データ!U6</f>
        <v>140.66999999999999</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64.34</v>
      </c>
      <c r="J10" s="62"/>
      <c r="K10" s="62"/>
      <c r="L10" s="62"/>
      <c r="M10" s="62"/>
      <c r="N10" s="62"/>
      <c r="O10" s="62"/>
      <c r="P10" s="62">
        <f>データ!P6</f>
        <v>6.96</v>
      </c>
      <c r="Q10" s="62"/>
      <c r="R10" s="62"/>
      <c r="S10" s="62"/>
      <c r="T10" s="62"/>
      <c r="U10" s="62"/>
      <c r="V10" s="62"/>
      <c r="W10" s="62">
        <f>データ!Q6</f>
        <v>99.26</v>
      </c>
      <c r="X10" s="62"/>
      <c r="Y10" s="62"/>
      <c r="Z10" s="62"/>
      <c r="AA10" s="62"/>
      <c r="AB10" s="62"/>
      <c r="AC10" s="62"/>
      <c r="AD10" s="63">
        <f>データ!R6</f>
        <v>3650</v>
      </c>
      <c r="AE10" s="63"/>
      <c r="AF10" s="63"/>
      <c r="AG10" s="63"/>
      <c r="AH10" s="63"/>
      <c r="AI10" s="63"/>
      <c r="AJ10" s="63"/>
      <c r="AK10" s="2"/>
      <c r="AL10" s="63">
        <f>データ!V6</f>
        <v>5365</v>
      </c>
      <c r="AM10" s="63"/>
      <c r="AN10" s="63"/>
      <c r="AO10" s="63"/>
      <c r="AP10" s="63"/>
      <c r="AQ10" s="63"/>
      <c r="AR10" s="63"/>
      <c r="AS10" s="63"/>
      <c r="AT10" s="62">
        <f>データ!W6</f>
        <v>2.91</v>
      </c>
      <c r="AU10" s="62"/>
      <c r="AV10" s="62"/>
      <c r="AW10" s="62"/>
      <c r="AX10" s="62"/>
      <c r="AY10" s="62"/>
      <c r="AZ10" s="62"/>
      <c r="BA10" s="62"/>
      <c r="BB10" s="62">
        <f>データ!X6</f>
        <v>1843.64</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114</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115</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116</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OuSFYnBNqXowQGJkLuAUZaANTyQmg+ItdIARSXxaw2U4al9gBlPun+AkQ9eH0xOGKCIAt4eDByYEm6sox3Ea0Q==" saltValue="I6NL2elae/M4gFRhehJY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262013</v>
      </c>
      <c r="D6" s="33">
        <f t="shared" si="3"/>
        <v>46</v>
      </c>
      <c r="E6" s="33">
        <f t="shared" si="3"/>
        <v>17</v>
      </c>
      <c r="F6" s="33">
        <f t="shared" si="3"/>
        <v>4</v>
      </c>
      <c r="G6" s="33">
        <f t="shared" si="3"/>
        <v>0</v>
      </c>
      <c r="H6" s="33" t="str">
        <f t="shared" si="3"/>
        <v>京都府　福知山市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64.34</v>
      </c>
      <c r="P6" s="34">
        <f t="shared" si="3"/>
        <v>6.96</v>
      </c>
      <c r="Q6" s="34">
        <f t="shared" si="3"/>
        <v>99.26</v>
      </c>
      <c r="R6" s="34">
        <f t="shared" si="3"/>
        <v>3650</v>
      </c>
      <c r="S6" s="34">
        <f t="shared" si="3"/>
        <v>77727</v>
      </c>
      <c r="T6" s="34">
        <f t="shared" si="3"/>
        <v>552.54</v>
      </c>
      <c r="U6" s="34">
        <f t="shared" si="3"/>
        <v>140.66999999999999</v>
      </c>
      <c r="V6" s="34">
        <f t="shared" si="3"/>
        <v>5365</v>
      </c>
      <c r="W6" s="34">
        <f t="shared" si="3"/>
        <v>2.91</v>
      </c>
      <c r="X6" s="34">
        <f t="shared" si="3"/>
        <v>1843.64</v>
      </c>
      <c r="Y6" s="35">
        <f>IF(Y7="",NA(),Y7)</f>
        <v>108.36</v>
      </c>
      <c r="Z6" s="35">
        <f t="shared" ref="Z6:AH6" si="4">IF(Z7="",NA(),Z7)</f>
        <v>100.57</v>
      </c>
      <c r="AA6" s="35">
        <f t="shared" si="4"/>
        <v>106.61</v>
      </c>
      <c r="AB6" s="35">
        <f t="shared" si="4"/>
        <v>105.04</v>
      </c>
      <c r="AC6" s="35">
        <f t="shared" si="4"/>
        <v>104.13</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89.99</v>
      </c>
      <c r="AV6" s="35">
        <f t="shared" ref="AV6:BD6" si="6">IF(AV7="",NA(),AV7)</f>
        <v>79.650000000000006</v>
      </c>
      <c r="AW6" s="35">
        <f t="shared" si="6"/>
        <v>79.2</v>
      </c>
      <c r="AX6" s="35">
        <f t="shared" si="6"/>
        <v>75.25</v>
      </c>
      <c r="AY6" s="35">
        <f t="shared" si="6"/>
        <v>71.81</v>
      </c>
      <c r="AZ6" s="35">
        <f t="shared" si="6"/>
        <v>49.07</v>
      </c>
      <c r="BA6" s="35">
        <f t="shared" si="6"/>
        <v>46.78</v>
      </c>
      <c r="BB6" s="35">
        <f t="shared" si="6"/>
        <v>47.44</v>
      </c>
      <c r="BC6" s="35">
        <f t="shared" si="6"/>
        <v>49.18</v>
      </c>
      <c r="BD6" s="35">
        <f t="shared" si="6"/>
        <v>47.72</v>
      </c>
      <c r="BE6" s="34" t="str">
        <f>IF(BE7="","",IF(BE7="-","【-】","【"&amp;SUBSTITUTE(TEXT(BE7,"#,##0.00"),"-","△")&amp;"】"))</f>
        <v>【49.61】</v>
      </c>
      <c r="BF6" s="35">
        <f>IF(BF7="",NA(),BF7)</f>
        <v>643.76</v>
      </c>
      <c r="BG6" s="35">
        <f t="shared" ref="BG6:BO6" si="7">IF(BG7="",NA(),BG7)</f>
        <v>638.29</v>
      </c>
      <c r="BH6" s="35">
        <f t="shared" si="7"/>
        <v>484.47</v>
      </c>
      <c r="BI6" s="35">
        <f t="shared" si="7"/>
        <v>358.02</v>
      </c>
      <c r="BJ6" s="35">
        <f t="shared" si="7"/>
        <v>520.47</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71.39</v>
      </c>
      <c r="BR6" s="35">
        <f t="shared" ref="BR6:BZ6" si="8">IF(BR7="",NA(),BR7)</f>
        <v>77.510000000000005</v>
      </c>
      <c r="BS6" s="35">
        <f t="shared" si="8"/>
        <v>81.209999999999994</v>
      </c>
      <c r="BT6" s="35">
        <f t="shared" si="8"/>
        <v>75.16</v>
      </c>
      <c r="BU6" s="35">
        <f t="shared" si="8"/>
        <v>73.650000000000006</v>
      </c>
      <c r="BV6" s="35">
        <f t="shared" si="8"/>
        <v>66.22</v>
      </c>
      <c r="BW6" s="35">
        <f t="shared" si="8"/>
        <v>69.87</v>
      </c>
      <c r="BX6" s="35">
        <f t="shared" si="8"/>
        <v>74.3</v>
      </c>
      <c r="BY6" s="35">
        <f t="shared" si="8"/>
        <v>72.260000000000005</v>
      </c>
      <c r="BZ6" s="35">
        <f t="shared" si="8"/>
        <v>71.84</v>
      </c>
      <c r="CA6" s="34" t="str">
        <f>IF(CA7="","",IF(CA7="-","【-】","【"&amp;SUBSTITUTE(TEXT(CA7,"#,##0.00"),"-","△")&amp;"】"))</f>
        <v>【74.17】</v>
      </c>
      <c r="CB6" s="35">
        <f>IF(CB7="",NA(),CB7)</f>
        <v>259.14999999999998</v>
      </c>
      <c r="CC6" s="35">
        <f t="shared" ref="CC6:CK6" si="9">IF(CC7="",NA(),CC7)</f>
        <v>238.59</v>
      </c>
      <c r="CD6" s="35">
        <f t="shared" si="9"/>
        <v>232.29</v>
      </c>
      <c r="CE6" s="35">
        <f t="shared" si="9"/>
        <v>255.86</v>
      </c>
      <c r="CF6" s="35">
        <f t="shared" si="9"/>
        <v>261.7</v>
      </c>
      <c r="CG6" s="35">
        <f t="shared" si="9"/>
        <v>246.72</v>
      </c>
      <c r="CH6" s="35">
        <f t="shared" si="9"/>
        <v>234.96</v>
      </c>
      <c r="CI6" s="35">
        <f t="shared" si="9"/>
        <v>221.81</v>
      </c>
      <c r="CJ6" s="35">
        <f t="shared" si="9"/>
        <v>230.02</v>
      </c>
      <c r="CK6" s="35">
        <f t="shared" si="9"/>
        <v>228.47</v>
      </c>
      <c r="CL6" s="34" t="str">
        <f>IF(CL7="","",IF(CL7="-","【-】","【"&amp;SUBSTITUTE(TEXT(CL7,"#,##0.00"),"-","△")&amp;"】"))</f>
        <v>【218.56】</v>
      </c>
      <c r="CM6" s="35">
        <f>IF(CM7="",NA(),CM7)</f>
        <v>31.13</v>
      </c>
      <c r="CN6" s="35">
        <f t="shared" ref="CN6:CV6" si="10">IF(CN7="",NA(),CN7)</f>
        <v>32.049999999999997</v>
      </c>
      <c r="CO6" s="35">
        <f t="shared" si="10"/>
        <v>31.29</v>
      </c>
      <c r="CP6" s="35">
        <f t="shared" si="10"/>
        <v>30.71</v>
      </c>
      <c r="CQ6" s="35">
        <f t="shared" si="10"/>
        <v>29.84</v>
      </c>
      <c r="CR6" s="35">
        <f t="shared" si="10"/>
        <v>41.35</v>
      </c>
      <c r="CS6" s="35">
        <f t="shared" si="10"/>
        <v>42.9</v>
      </c>
      <c r="CT6" s="35">
        <f t="shared" si="10"/>
        <v>43.36</v>
      </c>
      <c r="CU6" s="35">
        <f t="shared" si="10"/>
        <v>42.56</v>
      </c>
      <c r="CV6" s="35">
        <f t="shared" si="10"/>
        <v>42.47</v>
      </c>
      <c r="CW6" s="34" t="str">
        <f>IF(CW7="","",IF(CW7="-","【-】","【"&amp;SUBSTITUTE(TEXT(CW7,"#,##0.00"),"-","△")&amp;"】"))</f>
        <v>【42.86】</v>
      </c>
      <c r="CX6" s="35">
        <f>IF(CX7="",NA(),CX7)</f>
        <v>92.65</v>
      </c>
      <c r="CY6" s="35">
        <f t="shared" ref="CY6:DG6" si="11">IF(CY7="",NA(),CY7)</f>
        <v>92.82</v>
      </c>
      <c r="CZ6" s="35">
        <f t="shared" si="11"/>
        <v>93.27</v>
      </c>
      <c r="DA6" s="35">
        <f t="shared" si="11"/>
        <v>92.9</v>
      </c>
      <c r="DB6" s="35">
        <f t="shared" si="11"/>
        <v>93.12</v>
      </c>
      <c r="DC6" s="35">
        <f t="shared" si="11"/>
        <v>82.9</v>
      </c>
      <c r="DD6" s="35">
        <f t="shared" si="11"/>
        <v>83.5</v>
      </c>
      <c r="DE6" s="35">
        <f t="shared" si="11"/>
        <v>83.06</v>
      </c>
      <c r="DF6" s="35">
        <f t="shared" si="11"/>
        <v>83.32</v>
      </c>
      <c r="DG6" s="35">
        <f t="shared" si="11"/>
        <v>83.75</v>
      </c>
      <c r="DH6" s="34" t="str">
        <f>IF(DH7="","",IF(DH7="-","【-】","【"&amp;SUBSTITUTE(TEXT(DH7,"#,##0.00"),"-","△")&amp;"】"))</f>
        <v>【84.20】</v>
      </c>
      <c r="DI6" s="35">
        <f>IF(DI7="",NA(),DI7)</f>
        <v>14.9</v>
      </c>
      <c r="DJ6" s="35">
        <f t="shared" ref="DJ6:DR6" si="12">IF(DJ7="",NA(),DJ7)</f>
        <v>18.18</v>
      </c>
      <c r="DK6" s="35">
        <f t="shared" si="12"/>
        <v>21.45</v>
      </c>
      <c r="DL6" s="35">
        <f t="shared" si="12"/>
        <v>24.4</v>
      </c>
      <c r="DM6" s="35">
        <f t="shared" si="12"/>
        <v>26.96</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5">
        <f t="shared" si="14"/>
        <v>0.03</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262013</v>
      </c>
      <c r="D7" s="37">
        <v>46</v>
      </c>
      <c r="E7" s="37">
        <v>17</v>
      </c>
      <c r="F7" s="37">
        <v>4</v>
      </c>
      <c r="G7" s="37">
        <v>0</v>
      </c>
      <c r="H7" s="37" t="s">
        <v>95</v>
      </c>
      <c r="I7" s="37" t="s">
        <v>96</v>
      </c>
      <c r="J7" s="37" t="s">
        <v>97</v>
      </c>
      <c r="K7" s="37" t="s">
        <v>98</v>
      </c>
      <c r="L7" s="37" t="s">
        <v>99</v>
      </c>
      <c r="M7" s="37" t="s">
        <v>100</v>
      </c>
      <c r="N7" s="38" t="s">
        <v>101</v>
      </c>
      <c r="O7" s="38">
        <v>64.34</v>
      </c>
      <c r="P7" s="38">
        <v>6.96</v>
      </c>
      <c r="Q7" s="38">
        <v>99.26</v>
      </c>
      <c r="R7" s="38">
        <v>3650</v>
      </c>
      <c r="S7" s="38">
        <v>77727</v>
      </c>
      <c r="T7" s="38">
        <v>552.54</v>
      </c>
      <c r="U7" s="38">
        <v>140.66999999999999</v>
      </c>
      <c r="V7" s="38">
        <v>5365</v>
      </c>
      <c r="W7" s="38">
        <v>2.91</v>
      </c>
      <c r="X7" s="38">
        <v>1843.64</v>
      </c>
      <c r="Y7" s="38">
        <v>108.36</v>
      </c>
      <c r="Z7" s="38">
        <v>100.57</v>
      </c>
      <c r="AA7" s="38">
        <v>106.61</v>
      </c>
      <c r="AB7" s="38">
        <v>105.04</v>
      </c>
      <c r="AC7" s="38">
        <v>104.13</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89.99</v>
      </c>
      <c r="AV7" s="38">
        <v>79.650000000000006</v>
      </c>
      <c r="AW7" s="38">
        <v>79.2</v>
      </c>
      <c r="AX7" s="38">
        <v>75.25</v>
      </c>
      <c r="AY7" s="38">
        <v>71.81</v>
      </c>
      <c r="AZ7" s="38">
        <v>49.07</v>
      </c>
      <c r="BA7" s="38">
        <v>46.78</v>
      </c>
      <c r="BB7" s="38">
        <v>47.44</v>
      </c>
      <c r="BC7" s="38">
        <v>49.18</v>
      </c>
      <c r="BD7" s="38">
        <v>47.72</v>
      </c>
      <c r="BE7" s="38">
        <v>49.61</v>
      </c>
      <c r="BF7" s="38">
        <v>643.76</v>
      </c>
      <c r="BG7" s="38">
        <v>638.29</v>
      </c>
      <c r="BH7" s="38">
        <v>484.47</v>
      </c>
      <c r="BI7" s="38">
        <v>358.02</v>
      </c>
      <c r="BJ7" s="38">
        <v>520.47</v>
      </c>
      <c r="BK7" s="38">
        <v>1434.89</v>
      </c>
      <c r="BL7" s="38">
        <v>1298.9100000000001</v>
      </c>
      <c r="BM7" s="38">
        <v>1243.71</v>
      </c>
      <c r="BN7" s="38">
        <v>1194.1500000000001</v>
      </c>
      <c r="BO7" s="38">
        <v>1206.79</v>
      </c>
      <c r="BP7" s="38">
        <v>1218.7</v>
      </c>
      <c r="BQ7" s="38">
        <v>71.39</v>
      </c>
      <c r="BR7" s="38">
        <v>77.510000000000005</v>
      </c>
      <c r="BS7" s="38">
        <v>81.209999999999994</v>
      </c>
      <c r="BT7" s="38">
        <v>75.16</v>
      </c>
      <c r="BU7" s="38">
        <v>73.650000000000006</v>
      </c>
      <c r="BV7" s="38">
        <v>66.22</v>
      </c>
      <c r="BW7" s="38">
        <v>69.87</v>
      </c>
      <c r="BX7" s="38">
        <v>74.3</v>
      </c>
      <c r="BY7" s="38">
        <v>72.260000000000005</v>
      </c>
      <c r="BZ7" s="38">
        <v>71.84</v>
      </c>
      <c r="CA7" s="38">
        <v>74.17</v>
      </c>
      <c r="CB7" s="38">
        <v>259.14999999999998</v>
      </c>
      <c r="CC7" s="38">
        <v>238.59</v>
      </c>
      <c r="CD7" s="38">
        <v>232.29</v>
      </c>
      <c r="CE7" s="38">
        <v>255.86</v>
      </c>
      <c r="CF7" s="38">
        <v>261.7</v>
      </c>
      <c r="CG7" s="38">
        <v>246.72</v>
      </c>
      <c r="CH7" s="38">
        <v>234.96</v>
      </c>
      <c r="CI7" s="38">
        <v>221.81</v>
      </c>
      <c r="CJ7" s="38">
        <v>230.02</v>
      </c>
      <c r="CK7" s="38">
        <v>228.47</v>
      </c>
      <c r="CL7" s="38">
        <v>218.56</v>
      </c>
      <c r="CM7" s="38">
        <v>31.13</v>
      </c>
      <c r="CN7" s="38">
        <v>32.049999999999997</v>
      </c>
      <c r="CO7" s="38">
        <v>31.29</v>
      </c>
      <c r="CP7" s="38">
        <v>30.71</v>
      </c>
      <c r="CQ7" s="38">
        <v>29.84</v>
      </c>
      <c r="CR7" s="38">
        <v>41.35</v>
      </c>
      <c r="CS7" s="38">
        <v>42.9</v>
      </c>
      <c r="CT7" s="38">
        <v>43.36</v>
      </c>
      <c r="CU7" s="38">
        <v>42.56</v>
      </c>
      <c r="CV7" s="38">
        <v>42.47</v>
      </c>
      <c r="CW7" s="38">
        <v>42.86</v>
      </c>
      <c r="CX7" s="38">
        <v>92.65</v>
      </c>
      <c r="CY7" s="38">
        <v>92.82</v>
      </c>
      <c r="CZ7" s="38">
        <v>93.27</v>
      </c>
      <c r="DA7" s="38">
        <v>92.9</v>
      </c>
      <c r="DB7" s="38">
        <v>93.12</v>
      </c>
      <c r="DC7" s="38">
        <v>82.9</v>
      </c>
      <c r="DD7" s="38">
        <v>83.5</v>
      </c>
      <c r="DE7" s="38">
        <v>83.06</v>
      </c>
      <c r="DF7" s="38">
        <v>83.32</v>
      </c>
      <c r="DG7" s="38">
        <v>83.75</v>
      </c>
      <c r="DH7" s="38">
        <v>84.2</v>
      </c>
      <c r="DI7" s="38">
        <v>14.9</v>
      </c>
      <c r="DJ7" s="38">
        <v>18.18</v>
      </c>
      <c r="DK7" s="38">
        <v>21.45</v>
      </c>
      <c r="DL7" s="38">
        <v>24.4</v>
      </c>
      <c r="DM7" s="38">
        <v>26.96</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0.03</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2021-02-04T08:12:44Z</cp:lastPrinted>
  <dcterms:modified xsi:type="dcterms:W3CDTF">2021-02-05T01:40:29Z</dcterms:modified>
</cp:coreProperties>
</file>