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C6RKn/to/nthmYtAKL8yJn9mnTVFr3UA4m5yM7doce3RhD4AK0Un+3yDIdIdnJIVRJGxes+L10wJ6oHflX500g==" workbookSaltValue="fsiEwtFah7dCszEuh4rft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<sst xmlns="http://schemas.openxmlformats.org/spreadsheetml/2006/main" count="228" uniqueCount="114">
  <si>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</si>
  <si>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</si>
  <si>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</si>
  <si>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</si>
  <si>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</si>
  <si>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</si>
  <si>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</si>
  <si>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</si>
  <si>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</si>
  <si>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</si>
  <si>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</si>
  <si>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</si>
  <si>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</si>
  <si>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</si>
  <si>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</si>
  <si>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</si>
  <si>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</si>
  <si>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</si>
  <si>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</si>
  <si>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</si>
  <si>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</si>
  <si>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</si>
  <si>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</si>
  <si>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</si>
  <si>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</si>
  <si>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</si>
  <si>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</si>
  <si>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</si>
  <si>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</si>
  <si>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</si>
  <si>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</si>
  <si>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</si>
  <si>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</si>
  <si>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</si>
  <si>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</si>
  <si>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</si>
  <si>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</si>
  <si>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</si>
  <si>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</si>
  <si>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</si>
  <si>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</si>
  <si>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</si>
  <si>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</si>
  <si>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</si>
  <si>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</si>
  <si>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</si>
  <si>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</si>
  <si>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</si>
  <si>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</si>
  <si>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</si>
  <si>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</si>
  <si>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</si>
  <si>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</si>
  <si>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</si>
  <si>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</si>
  <si>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</si>
  <si>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</si>
  <si>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</si>
  <si>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</si>
  <si>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</si>
  <si>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</si>
  <si>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</si>
  <si>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</si>
  <si>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</si>
  <si>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</si>
  <si>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</si>
  <si>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</si>
  <si>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</si>
  <si>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</si>
  <si>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</si>
  <si>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</si>
  <si>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</si>
  <si>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</si>
  <si>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</si>
  <si>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</si>
  <si>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</si>
  <si>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</si>
  <si>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</si>
  <si>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</si>
  <si>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</si>
  <si>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</si>
  <si>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</si>
  <si>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</si>
  <si>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</si>
  <si>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</si>
  <si>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</si>
  <si>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</si>
  <si>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</si>
  <si>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</si>
  <si>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</si>
  <si>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</si>
  <si>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</si>
  <si>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</si>
  <si>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</si>
  <si>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</si>
  <si>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</si>
  <si>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</si>
  <si>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</si>
  <si>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与謝野町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</si>
  <si>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</si>
  <si>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</si>
  <si>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</si>
  <si>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</si>
  <si>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</si>
  <si>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</si>
  <si>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</si>
  <si>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</si>
  <si>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</si>
  <si>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</si>
  <si>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</si>
  <si>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</si>
  <si>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管渠については、下水道事業に比べ、設置年数が新しく、現時点において改良等の必要性は特に考えていません。</t>
    <rPh sb="1" eb="3">
      <t>カンキョ</t>
    </rPh>
    <rPh sb="9" eb="12">
      <t>ゲスイドウ</t>
    </rPh>
    <rPh sb="12" eb="14">
      <t>ジギョウ</t>
    </rPh>
    <rPh sb="15" eb="16">
      <t>クラ</t>
    </rPh>
    <rPh sb="18" eb="20">
      <t>セッチ</t>
    </rPh>
    <rPh sb="20" eb="22">
      <t>ネンスウ</t>
    </rPh>
    <rPh sb="23" eb="24">
      <t>アタラ</t>
    </rPh>
    <rPh sb="27" eb="30">
      <t>ゲンジテン</t>
    </rPh>
    <rPh sb="34" eb="36">
      <t>カイリョウ</t>
    </rPh>
    <rPh sb="36" eb="37">
      <t>トウ</t>
    </rPh>
    <rPh sb="38" eb="41">
      <t>ヒツヨウセイ</t>
    </rPh>
    <rPh sb="42" eb="43">
      <t>トク</t>
    </rPh>
    <rPh sb="44" eb="45">
      <t>カンガ</t>
    </rPh>
    <phoneticPr fontId="4"/>
  </si>
  <si>
    <t>　上記の分析を踏まえ、以下のとおり取り組みます。
○適正な料金の設定
・使用料の段階的値上げの計画的な実施
○水洗化人口の増加
・未接続世帯等への戸別訪問の実施
・未接続世帯等への文書等による啓発の実施</t>
    <rPh sb="1" eb="3">
      <t>ジョウキ</t>
    </rPh>
    <rPh sb="4" eb="6">
      <t>ブンセキ</t>
    </rPh>
    <rPh sb="7" eb="8">
      <t>フ</t>
    </rPh>
    <rPh sb="11" eb="13">
      <t>イカ</t>
    </rPh>
    <rPh sb="17" eb="18">
      <t>ト</t>
    </rPh>
    <rPh sb="19" eb="20">
      <t>ク</t>
    </rPh>
    <rPh sb="27" eb="29">
      <t>テキセイ</t>
    </rPh>
    <rPh sb="30" eb="32">
      <t>リョウキン</t>
    </rPh>
    <rPh sb="33" eb="35">
      <t>セッテイ</t>
    </rPh>
    <rPh sb="37" eb="40">
      <t>シヨウリョウ</t>
    </rPh>
    <rPh sb="41" eb="44">
      <t>ダンカイテキ</t>
    </rPh>
    <rPh sb="44" eb="46">
      <t>ネア</t>
    </rPh>
    <rPh sb="48" eb="51">
      <t>ケイカクテキ</t>
    </rPh>
    <rPh sb="52" eb="54">
      <t>ジッシ</t>
    </rPh>
    <rPh sb="57" eb="60">
      <t>スイセンカ</t>
    </rPh>
    <rPh sb="60" eb="62">
      <t>ジンコウ</t>
    </rPh>
    <rPh sb="63" eb="65">
      <t>ゾウカ</t>
    </rPh>
    <rPh sb="67" eb="70">
      <t>ミセツゾク</t>
    </rPh>
    <rPh sb="70" eb="72">
      <t>セタイ</t>
    </rPh>
    <rPh sb="72" eb="73">
      <t>トウ</t>
    </rPh>
    <rPh sb="75" eb="77">
      <t>コベツ</t>
    </rPh>
    <rPh sb="77" eb="79">
      <t>ホウモン</t>
    </rPh>
    <rPh sb="80" eb="82">
      <t>ジッシ</t>
    </rPh>
    <rPh sb="84" eb="87">
      <t>ミセツゾク</t>
    </rPh>
    <rPh sb="87" eb="89">
      <t>セタイ</t>
    </rPh>
    <rPh sb="89" eb="90">
      <t>トウ</t>
    </rPh>
    <rPh sb="92" eb="94">
      <t>ブンショ</t>
    </rPh>
    <rPh sb="94" eb="95">
      <t>トウ</t>
    </rPh>
    <rPh sb="98" eb="100">
      <t>ケイハツ</t>
    </rPh>
    <rPh sb="101" eb="103">
      <t>ジッシ</t>
    </rPh>
    <phoneticPr fontId="4"/>
  </si>
  <si>
    <t>　平成２９年度に料金値上げを行いましたが、依然として収益的収支比率が１００％を大幅に下回っていることや類似団体と比較して経費回収率が低く、汚水処理原価が高い等、効率の悪い経営状況となっています。
　その要因としては、町の施策として下水道区域と同等の使用料としていることが大きく影響していることや処理区域内人口一人当たりの投資額が多いこと等が考えられます。
　改善策としては、未接続世帯への文書等による接続依頼及び戸別訪問を行い、水洗化人口の増加による「経営の効率性」の向上を目指します。また、平成２９年度に使用料の値上げを行いましたが、急激な住民負担の増加を招かないよう考慮した値上げであり、早期の経営改善に結びつくようなものではなかったため、適正な使用料とするため、今後も段階的な値上げを計画的に行い、「経営の健全性」の向上に努めていきます。
　</t>
    <rPh sb="1" eb="3">
      <t>ヘイセイ</t>
    </rPh>
    <rPh sb="5" eb="7">
      <t>ネンド</t>
    </rPh>
    <rPh sb="8" eb="10">
      <t>リョウキン</t>
    </rPh>
    <rPh sb="10" eb="12">
      <t>ネア</t>
    </rPh>
    <rPh sb="14" eb="15">
      <t>オコナ</t>
    </rPh>
    <rPh sb="21" eb="23">
      <t>イゼン</t>
    </rPh>
    <rPh sb="26" eb="29">
      <t>シュウエキテキ</t>
    </rPh>
    <rPh sb="29" eb="31">
      <t>シュウシ</t>
    </rPh>
    <rPh sb="31" eb="33">
      <t>ヒリツ</t>
    </rPh>
    <rPh sb="39" eb="41">
      <t>オオハバ</t>
    </rPh>
    <rPh sb="42" eb="44">
      <t>シタマワ</t>
    </rPh>
    <rPh sb="51" eb="53">
      <t>ルイジ</t>
    </rPh>
    <rPh sb="53" eb="55">
      <t>ダンタイ</t>
    </rPh>
    <rPh sb="56" eb="58">
      <t>ヒカク</t>
    </rPh>
    <rPh sb="60" eb="62">
      <t>ケイヒ</t>
    </rPh>
    <rPh sb="62" eb="64">
      <t>カイシュウ</t>
    </rPh>
    <rPh sb="64" eb="65">
      <t>リツ</t>
    </rPh>
    <rPh sb="66" eb="67">
      <t>ヒク</t>
    </rPh>
    <rPh sb="69" eb="71">
      <t>オスイ</t>
    </rPh>
    <rPh sb="71" eb="73">
      <t>ショリ</t>
    </rPh>
    <rPh sb="73" eb="75">
      <t>ゲンカ</t>
    </rPh>
    <rPh sb="76" eb="77">
      <t>タカ</t>
    </rPh>
    <rPh sb="78" eb="79">
      <t>トウ</t>
    </rPh>
    <rPh sb="80" eb="82">
      <t>コウリツ</t>
    </rPh>
    <rPh sb="83" eb="84">
      <t>ワル</t>
    </rPh>
    <rPh sb="85" eb="87">
      <t>ケイエイ</t>
    </rPh>
    <rPh sb="87" eb="89">
      <t>ジョウキョウ</t>
    </rPh>
    <rPh sb="101" eb="103">
      <t>ヨウイン</t>
    </rPh>
    <rPh sb="108" eb="109">
      <t>マチ</t>
    </rPh>
    <rPh sb="110" eb="111">
      <t>セ</t>
    </rPh>
    <rPh sb="111" eb="112">
      <t>サク</t>
    </rPh>
    <rPh sb="115" eb="118">
      <t>ゲスイドウ</t>
    </rPh>
    <rPh sb="118" eb="120">
      <t>クイキ</t>
    </rPh>
    <rPh sb="121" eb="123">
      <t>ドウトウ</t>
    </rPh>
    <rPh sb="124" eb="126">
      <t>シヨウ</t>
    </rPh>
    <rPh sb="126" eb="127">
      <t>リョウ</t>
    </rPh>
    <rPh sb="135" eb="136">
      <t>オオ</t>
    </rPh>
    <rPh sb="138" eb="140">
      <t>エイキョウ</t>
    </rPh>
    <rPh sb="147" eb="149">
      <t>ショリ</t>
    </rPh>
    <rPh sb="149" eb="151">
      <t>クイキ</t>
    </rPh>
    <rPh sb="151" eb="152">
      <t>ナイ</t>
    </rPh>
    <rPh sb="152" eb="154">
      <t>ジンコウ</t>
    </rPh>
    <rPh sb="154" eb="156">
      <t>ヒトリ</t>
    </rPh>
    <rPh sb="156" eb="157">
      <t>ア</t>
    </rPh>
    <rPh sb="160" eb="162">
      <t>トウシ</t>
    </rPh>
    <rPh sb="162" eb="163">
      <t>ガク</t>
    </rPh>
    <rPh sb="164" eb="165">
      <t>オオ</t>
    </rPh>
    <rPh sb="168" eb="169">
      <t>トウ</t>
    </rPh>
    <rPh sb="170" eb="171">
      <t>カンガ</t>
    </rPh>
    <rPh sb="179" eb="182">
      <t>カイゼンサク</t>
    </rPh>
    <rPh sb="187" eb="190">
      <t>ミセツゾク</t>
    </rPh>
    <rPh sb="190" eb="192">
      <t>セタイ</t>
    </rPh>
    <rPh sb="194" eb="196">
      <t>ブンショ</t>
    </rPh>
    <rPh sb="196" eb="197">
      <t>トウ</t>
    </rPh>
    <rPh sb="200" eb="202">
      <t>セツゾク</t>
    </rPh>
    <rPh sb="202" eb="204">
      <t>イライ</t>
    </rPh>
    <rPh sb="204" eb="205">
      <t>オヨ</t>
    </rPh>
    <rPh sb="206" eb="208">
      <t>コベツ</t>
    </rPh>
    <rPh sb="208" eb="210">
      <t>ホウモン</t>
    </rPh>
    <rPh sb="211" eb="212">
      <t>オコナ</t>
    </rPh>
    <rPh sb="214" eb="217">
      <t>スイセンカ</t>
    </rPh>
    <rPh sb="217" eb="219">
      <t>ジンコウ</t>
    </rPh>
    <rPh sb="220" eb="222">
      <t>ゾウカ</t>
    </rPh>
    <rPh sb="226" eb="228">
      <t>ケイエイ</t>
    </rPh>
    <rPh sb="229" eb="232">
      <t>コウリツセイ</t>
    </rPh>
    <rPh sb="234" eb="236">
      <t>コウジョウ</t>
    </rPh>
    <rPh sb="237" eb="239">
      <t>メザ</t>
    </rPh>
    <rPh sb="246" eb="248">
      <t>ヘイセイ</t>
    </rPh>
    <rPh sb="250" eb="252">
      <t>ネンド</t>
    </rPh>
    <rPh sb="253" eb="255">
      <t>シヨウ</t>
    </rPh>
    <rPh sb="255" eb="256">
      <t>リョウ</t>
    </rPh>
    <rPh sb="257" eb="259">
      <t>ネア</t>
    </rPh>
    <rPh sb="261" eb="262">
      <t>オコナ</t>
    </rPh>
    <rPh sb="268" eb="270">
      <t>キュウゲキ</t>
    </rPh>
    <rPh sb="271" eb="273">
      <t>ジュウミン</t>
    </rPh>
    <rPh sb="273" eb="275">
      <t>フタン</t>
    </rPh>
    <rPh sb="276" eb="277">
      <t>ゾウ</t>
    </rPh>
    <rPh sb="277" eb="278">
      <t>カ</t>
    </rPh>
    <rPh sb="279" eb="280">
      <t>マネ</t>
    </rPh>
    <rPh sb="285" eb="287">
      <t>コウリョ</t>
    </rPh>
    <rPh sb="289" eb="291">
      <t>ネア</t>
    </rPh>
    <rPh sb="296" eb="298">
      <t>ソウキ</t>
    </rPh>
    <rPh sb="299" eb="301">
      <t>ケイエイ</t>
    </rPh>
    <rPh sb="301" eb="303">
      <t>カイゼン</t>
    </rPh>
    <rPh sb="304" eb="305">
      <t>ムス</t>
    </rPh>
    <rPh sb="322" eb="324">
      <t>テキセイ</t>
    </rPh>
    <rPh sb="325" eb="327">
      <t>シヨウ</t>
    </rPh>
    <rPh sb="327" eb="328">
      <t>リョウ</t>
    </rPh>
    <rPh sb="334" eb="336">
      <t>コンゴ</t>
    </rPh>
    <rPh sb="337" eb="340">
      <t>ダンカイテキ</t>
    </rPh>
    <rPh sb="341" eb="343">
      <t>ネア</t>
    </rPh>
    <rPh sb="345" eb="348">
      <t>ケイカクテキ</t>
    </rPh>
    <rPh sb="349" eb="350">
      <t>オコナ</t>
    </rPh>
    <rPh sb="353" eb="355">
      <t>ケイエイ</t>
    </rPh>
    <rPh sb="356" eb="359">
      <t>ケンゼンセイ</t>
    </rPh>
    <rPh sb="361" eb="363">
      <t>コウジョウ</t>
    </rPh>
    <rPh sb="364" eb="365">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</si>
</sst>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47B-4A8B-8234-34DA1BD8DB85}"/>
            </c:ext>
          </c:extLst>
        </c:ser>
        <c:dLbls>
          <c:showLegendKey val="0"/>
          <c:showVal val="0"/>
          <c:showCatName val="0"/>
          <c:showSerName val="0"/>
          <c:showPercent val="0"/>
          <c:showBubbleSize val="0"/>
        </c:dLbls>
        <c:gapWidth val="150"/>
        <c:axId val="78976512"/>
        <c:axId val="78978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0.02</c:v>
                </c:pt>
                <c:pt idx="2">
                  <c:v>0.03</c:v>
                </c:pt>
                <c:pt idx="3">
                  <c:v>0.01</c:v>
                </c:pt>
                <c:pt idx="4">
                  <c:v>0.01</c:v>
                </c:pt>
              </c:numCache>
            </c:numRef>
          </c:val>
          <c:smooth val="0"/>
          <c:extLst xmlns:c16r2="http://schemas.microsoft.com/office/drawing/2015/06/chart">
            <c:ext xmlns:c16="http://schemas.microsoft.com/office/drawing/2014/chart" uri="{C3380CC4-5D6E-409C-BE32-E72D297353CC}">
              <c16:uniqueId val="{00000001-C47B-4A8B-8234-34DA1BD8DB85}"/>
            </c:ext>
          </c:extLst>
        </c:ser>
        <c:dLbls>
          <c:showLegendKey val="0"/>
          <c:showVal val="0"/>
          <c:showCatName val="0"/>
          <c:showSerName val="0"/>
          <c:showPercent val="0"/>
          <c:showBubbleSize val="0"/>
        </c:dLbls>
        <c:marker val="1"/>
        <c:smooth val="0"/>
        <c:axId val="78976512"/>
        <c:axId val="78978432"/>
      </c:lineChart>
      <c:dateAx>
        <c:axId val="78976512"/>
        <c:scaling>
          <c:orientation val="minMax"/>
        </c:scaling>
        <c:delete val="1"/>
        <c:axPos val="b"/>
        <c:numFmt formatCode="ge" sourceLinked="1"/>
        <c:majorTickMark val="none"/>
        <c:minorTickMark val="none"/>
        <c:tickLblPos val="none"/>
        <c:crossAx val="78978432"/>
        <c:crosses val="autoZero"/>
        <c:auto val="1"/>
        <c:lblOffset val="100"/>
        <c:baseTimeUnit val="years"/>
      </c:dateAx>
      <c:valAx>
        <c:axId val="7897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897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30.3</c:v>
                </c:pt>
                <c:pt idx="1">
                  <c:v>29.55</c:v>
                </c:pt>
                <c:pt idx="2">
                  <c:v>28.79</c:v>
                </c:pt>
                <c:pt idx="3">
                  <c:v>28.79</c:v>
                </c:pt>
                <c:pt idx="4">
                  <c:v>28.79</c:v>
                </c:pt>
              </c:numCache>
            </c:numRef>
          </c:val>
          <c:extLst xmlns:c16r2="http://schemas.microsoft.com/office/drawing/2015/06/chart">
            <c:ext xmlns:c16="http://schemas.microsoft.com/office/drawing/2014/chart" uri="{C3380CC4-5D6E-409C-BE32-E72D297353CC}">
              <c16:uniqueId val="{00000000-7124-47D4-8115-E8CDFF4C098E}"/>
            </c:ext>
          </c:extLst>
        </c:ser>
        <c:dLbls>
          <c:showLegendKey val="0"/>
          <c:showVal val="0"/>
          <c:showCatName val="0"/>
          <c:showSerName val="0"/>
          <c:showPercent val="0"/>
          <c:showBubbleSize val="0"/>
        </c:dLbls>
        <c:gapWidth val="150"/>
        <c:axId val="80909440"/>
        <c:axId val="809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44.69</c:v>
                </c:pt>
                <c:pt idx="1">
                  <c:v>44.69</c:v>
                </c:pt>
                <c:pt idx="2">
                  <c:v>42.84</c:v>
                </c:pt>
                <c:pt idx="3">
                  <c:v>51.75</c:v>
                </c:pt>
                <c:pt idx="4">
                  <c:v>50.68</c:v>
                </c:pt>
              </c:numCache>
            </c:numRef>
          </c:val>
          <c:smooth val="0"/>
          <c:extLst xmlns:c16r2="http://schemas.microsoft.com/office/drawing/2015/06/chart">
            <c:ext xmlns:c16="http://schemas.microsoft.com/office/drawing/2014/chart" uri="{C3380CC4-5D6E-409C-BE32-E72D297353CC}">
              <c16:uniqueId val="{00000001-7124-47D4-8115-E8CDFF4C098E}"/>
            </c:ext>
          </c:extLst>
        </c:ser>
        <c:dLbls>
          <c:showLegendKey val="0"/>
          <c:showVal val="0"/>
          <c:showCatName val="0"/>
          <c:showSerName val="0"/>
          <c:showPercent val="0"/>
          <c:showBubbleSize val="0"/>
        </c:dLbls>
        <c:marker val="1"/>
        <c:smooth val="0"/>
        <c:axId val="80909440"/>
        <c:axId val="80911360"/>
      </c:lineChart>
      <c:dateAx>
        <c:axId val="80909440"/>
        <c:scaling>
          <c:orientation val="minMax"/>
        </c:scaling>
        <c:delete val="1"/>
        <c:axPos val="b"/>
        <c:numFmt formatCode="ge" sourceLinked="1"/>
        <c:majorTickMark val="none"/>
        <c:minorTickMark val="none"/>
        <c:tickLblPos val="none"/>
        <c:crossAx val="80911360"/>
        <c:crosses val="autoZero"/>
        <c:auto val="1"/>
        <c:lblOffset val="100"/>
        <c:baseTimeUnit val="years"/>
      </c:dateAx>
      <c:valAx>
        <c:axId val="809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66.540000000000006</c:v>
                </c:pt>
                <c:pt idx="1">
                  <c:v>67.89</c:v>
                </c:pt>
                <c:pt idx="2">
                  <c:v>66.67</c:v>
                </c:pt>
                <c:pt idx="3">
                  <c:v>71</c:v>
                </c:pt>
                <c:pt idx="4">
                  <c:v>70.98</c:v>
                </c:pt>
              </c:numCache>
            </c:numRef>
          </c:val>
          <c:extLst xmlns:c16r2="http://schemas.microsoft.com/office/drawing/2015/06/chart">
            <c:ext xmlns:c16="http://schemas.microsoft.com/office/drawing/2014/chart" uri="{C3380CC4-5D6E-409C-BE32-E72D297353CC}">
              <c16:uniqueId val="{00000000-7C4D-431E-913B-F090AF954D1A}"/>
            </c:ext>
          </c:extLst>
        </c:ser>
        <c:dLbls>
          <c:showLegendKey val="0"/>
          <c:showVal val="0"/>
          <c:showCatName val="0"/>
          <c:showSerName val="0"/>
          <c:showPercent val="0"/>
          <c:showBubbleSize val="0"/>
        </c:dLbls>
        <c:gapWidth val="150"/>
        <c:axId val="80975360"/>
        <c:axId val="8097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70.59</c:v>
                </c:pt>
                <c:pt idx="1">
                  <c:v>69.67</c:v>
                </c:pt>
                <c:pt idx="2">
                  <c:v>66.3</c:v>
                </c:pt>
                <c:pt idx="3">
                  <c:v>84.84</c:v>
                </c:pt>
                <c:pt idx="4">
                  <c:v>84.86</c:v>
                </c:pt>
              </c:numCache>
            </c:numRef>
          </c:val>
          <c:smooth val="0"/>
          <c:extLst xmlns:c16r2="http://schemas.microsoft.com/office/drawing/2015/06/chart">
            <c:ext xmlns:c16="http://schemas.microsoft.com/office/drawing/2014/chart" uri="{C3380CC4-5D6E-409C-BE32-E72D297353CC}">
              <c16:uniqueId val="{00000001-7C4D-431E-913B-F090AF954D1A}"/>
            </c:ext>
          </c:extLst>
        </c:ser>
        <c:dLbls>
          <c:showLegendKey val="0"/>
          <c:showVal val="0"/>
          <c:showCatName val="0"/>
          <c:showSerName val="0"/>
          <c:showPercent val="0"/>
          <c:showBubbleSize val="0"/>
        </c:dLbls>
        <c:marker val="1"/>
        <c:smooth val="0"/>
        <c:axId val="80975360"/>
        <c:axId val="80977280"/>
      </c:lineChart>
      <c:dateAx>
        <c:axId val="80975360"/>
        <c:scaling>
          <c:orientation val="minMax"/>
        </c:scaling>
        <c:delete val="1"/>
        <c:axPos val="b"/>
        <c:numFmt formatCode="ge" sourceLinked="1"/>
        <c:majorTickMark val="none"/>
        <c:minorTickMark val="none"/>
        <c:tickLblPos val="none"/>
        <c:crossAx val="80977280"/>
        <c:crosses val="autoZero"/>
        <c:auto val="1"/>
        <c:lblOffset val="100"/>
        <c:baseTimeUnit val="years"/>
      </c:dateAx>
      <c:valAx>
        <c:axId val="8097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97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15.15</c:v>
                </c:pt>
                <c:pt idx="1">
                  <c:v>19.13</c:v>
                </c:pt>
                <c:pt idx="2">
                  <c:v>19.78</c:v>
                </c:pt>
                <c:pt idx="3">
                  <c:v>51.69</c:v>
                </c:pt>
                <c:pt idx="4">
                  <c:v>57.67</c:v>
                </c:pt>
              </c:numCache>
            </c:numRef>
          </c:val>
          <c:extLst xmlns:c16r2="http://schemas.microsoft.com/office/drawing/2015/06/chart">
            <c:ext xmlns:c16="http://schemas.microsoft.com/office/drawing/2014/chart" uri="{C3380CC4-5D6E-409C-BE32-E72D297353CC}">
              <c16:uniqueId val="{00000000-1A39-42AE-AB8B-3D2B1143027D}"/>
            </c:ext>
          </c:extLst>
        </c:ser>
        <c:dLbls>
          <c:showLegendKey val="0"/>
          <c:showVal val="0"/>
          <c:showCatName val="0"/>
          <c:showSerName val="0"/>
          <c:showPercent val="0"/>
          <c:showBubbleSize val="0"/>
        </c:dLbls>
        <c:gapWidth val="150"/>
        <c:axId val="79009664"/>
        <c:axId val="7902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39-42AE-AB8B-3D2B1143027D}"/>
            </c:ext>
          </c:extLst>
        </c:ser>
        <c:dLbls>
          <c:showLegendKey val="0"/>
          <c:showVal val="0"/>
          <c:showCatName val="0"/>
          <c:showSerName val="0"/>
          <c:showPercent val="0"/>
          <c:showBubbleSize val="0"/>
        </c:dLbls>
        <c:marker val="1"/>
        <c:smooth val="0"/>
        <c:axId val="79009664"/>
        <c:axId val="79020032"/>
      </c:lineChart>
      <c:dateAx>
        <c:axId val="79009664"/>
        <c:scaling>
          <c:orientation val="minMax"/>
        </c:scaling>
        <c:delete val="1"/>
        <c:axPos val="b"/>
        <c:numFmt formatCode="ge" sourceLinked="1"/>
        <c:majorTickMark val="none"/>
        <c:minorTickMark val="none"/>
        <c:tickLblPos val="none"/>
        <c:crossAx val="79020032"/>
        <c:crosses val="autoZero"/>
        <c:auto val="1"/>
        <c:lblOffset val="100"/>
        <c:baseTimeUnit val="years"/>
      </c:dateAx>
      <c:valAx>
        <c:axId val="7902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00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7B-43C8-B5E9-B9F666E78C76}"/>
            </c:ext>
          </c:extLst>
        </c:ser>
        <c:dLbls>
          <c:showLegendKey val="0"/>
          <c:showVal val="0"/>
          <c:showCatName val="0"/>
          <c:showSerName val="0"/>
          <c:showPercent val="0"/>
          <c:showBubbleSize val="0"/>
        </c:dLbls>
        <c:gapWidth val="150"/>
        <c:axId val="79325440"/>
        <c:axId val="79331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7B-43C8-B5E9-B9F666E78C76}"/>
            </c:ext>
          </c:extLst>
        </c:ser>
        <c:dLbls>
          <c:showLegendKey val="0"/>
          <c:showVal val="0"/>
          <c:showCatName val="0"/>
          <c:showSerName val="0"/>
          <c:showPercent val="0"/>
          <c:showBubbleSize val="0"/>
        </c:dLbls>
        <c:marker val="1"/>
        <c:smooth val="0"/>
        <c:axId val="79325440"/>
        <c:axId val="79331712"/>
      </c:lineChart>
      <c:dateAx>
        <c:axId val="79325440"/>
        <c:scaling>
          <c:orientation val="minMax"/>
        </c:scaling>
        <c:delete val="1"/>
        <c:axPos val="b"/>
        <c:numFmt formatCode="ge" sourceLinked="1"/>
        <c:majorTickMark val="none"/>
        <c:minorTickMark val="none"/>
        <c:tickLblPos val="none"/>
        <c:crossAx val="79331712"/>
        <c:crosses val="autoZero"/>
        <c:auto val="1"/>
        <c:lblOffset val="100"/>
        <c:baseTimeUnit val="years"/>
      </c:dateAx>
      <c:valAx>
        <c:axId val="79331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25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172-4320-933A-DCDAA0327454}"/>
            </c:ext>
          </c:extLst>
        </c:ser>
        <c:dLbls>
          <c:showLegendKey val="0"/>
          <c:showVal val="0"/>
          <c:showCatName val="0"/>
          <c:showSerName val="0"/>
          <c:showPercent val="0"/>
          <c:showBubbleSize val="0"/>
        </c:dLbls>
        <c:gapWidth val="150"/>
        <c:axId val="79362688"/>
        <c:axId val="8055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72-4320-933A-DCDAA0327454}"/>
            </c:ext>
          </c:extLst>
        </c:ser>
        <c:dLbls>
          <c:showLegendKey val="0"/>
          <c:showVal val="0"/>
          <c:showCatName val="0"/>
          <c:showSerName val="0"/>
          <c:showPercent val="0"/>
          <c:showBubbleSize val="0"/>
        </c:dLbls>
        <c:marker val="1"/>
        <c:smooth val="0"/>
        <c:axId val="79362688"/>
        <c:axId val="80552704"/>
      </c:lineChart>
      <c:dateAx>
        <c:axId val="79362688"/>
        <c:scaling>
          <c:orientation val="minMax"/>
        </c:scaling>
        <c:delete val="1"/>
        <c:axPos val="b"/>
        <c:numFmt formatCode="ge" sourceLinked="1"/>
        <c:majorTickMark val="none"/>
        <c:minorTickMark val="none"/>
        <c:tickLblPos val="none"/>
        <c:crossAx val="80552704"/>
        <c:crosses val="autoZero"/>
        <c:auto val="1"/>
        <c:lblOffset val="100"/>
        <c:baseTimeUnit val="years"/>
      </c:dateAx>
      <c:valAx>
        <c:axId val="8055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36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766-45DB-9B6B-CD5AD1BEE1F2}"/>
            </c:ext>
          </c:extLst>
        </c:ser>
        <c:dLbls>
          <c:showLegendKey val="0"/>
          <c:showVal val="0"/>
          <c:showCatName val="0"/>
          <c:showSerName val="0"/>
          <c:showPercent val="0"/>
          <c:showBubbleSize val="0"/>
        </c:dLbls>
        <c:gapWidth val="150"/>
        <c:axId val="80606336"/>
        <c:axId val="8060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766-45DB-9B6B-CD5AD1BEE1F2}"/>
            </c:ext>
          </c:extLst>
        </c:ser>
        <c:dLbls>
          <c:showLegendKey val="0"/>
          <c:showVal val="0"/>
          <c:showCatName val="0"/>
          <c:showSerName val="0"/>
          <c:showPercent val="0"/>
          <c:showBubbleSize val="0"/>
        </c:dLbls>
        <c:marker val="1"/>
        <c:smooth val="0"/>
        <c:axId val="80606336"/>
        <c:axId val="80608256"/>
      </c:lineChart>
      <c:dateAx>
        <c:axId val="80606336"/>
        <c:scaling>
          <c:orientation val="minMax"/>
        </c:scaling>
        <c:delete val="1"/>
        <c:axPos val="b"/>
        <c:numFmt formatCode="ge" sourceLinked="1"/>
        <c:majorTickMark val="none"/>
        <c:minorTickMark val="none"/>
        <c:tickLblPos val="none"/>
        <c:crossAx val="80608256"/>
        <c:crosses val="autoZero"/>
        <c:auto val="1"/>
        <c:lblOffset val="100"/>
        <c:baseTimeUnit val="years"/>
      </c:dateAx>
      <c:valAx>
        <c:axId val="8060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06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E79-4763-B500-69A58DA3A9DD}"/>
            </c:ext>
          </c:extLst>
        </c:ser>
        <c:dLbls>
          <c:showLegendKey val="0"/>
          <c:showVal val="0"/>
          <c:showCatName val="0"/>
          <c:showSerName val="0"/>
          <c:showPercent val="0"/>
          <c:showBubbleSize val="0"/>
        </c:dLbls>
        <c:gapWidth val="150"/>
        <c:axId val="80631296"/>
        <c:axId val="8063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79-4763-B500-69A58DA3A9DD}"/>
            </c:ext>
          </c:extLst>
        </c:ser>
        <c:dLbls>
          <c:showLegendKey val="0"/>
          <c:showVal val="0"/>
          <c:showCatName val="0"/>
          <c:showSerName val="0"/>
          <c:showPercent val="0"/>
          <c:showBubbleSize val="0"/>
        </c:dLbls>
        <c:marker val="1"/>
        <c:smooth val="0"/>
        <c:axId val="80631296"/>
        <c:axId val="80633216"/>
      </c:lineChart>
      <c:dateAx>
        <c:axId val="80631296"/>
        <c:scaling>
          <c:orientation val="minMax"/>
        </c:scaling>
        <c:delete val="1"/>
        <c:axPos val="b"/>
        <c:numFmt formatCode="ge" sourceLinked="1"/>
        <c:majorTickMark val="none"/>
        <c:minorTickMark val="none"/>
        <c:tickLblPos val="none"/>
        <c:crossAx val="80633216"/>
        <c:crosses val="autoZero"/>
        <c:auto val="1"/>
        <c:lblOffset val="100"/>
        <c:baseTimeUnit val="years"/>
      </c:dateAx>
      <c:valAx>
        <c:axId val="8063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3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11034.81</c:v>
                </c:pt>
                <c:pt idx="1">
                  <c:v>10250.99</c:v>
                </c:pt>
                <c:pt idx="2">
                  <c:v>4046.19</c:v>
                </c:pt>
                <c:pt idx="3">
                  <c:v>11672.38</c:v>
                </c:pt>
                <c:pt idx="4">
                  <c:v>2046.25</c:v>
                </c:pt>
              </c:numCache>
            </c:numRef>
          </c:val>
          <c:extLst xmlns:c16r2="http://schemas.microsoft.com/office/drawing/2015/06/chart">
            <c:ext xmlns:c16="http://schemas.microsoft.com/office/drawing/2014/chart" uri="{C3380CC4-5D6E-409C-BE32-E72D297353CC}">
              <c16:uniqueId val="{00000000-CE67-4489-B84C-94F94EFF88A7}"/>
            </c:ext>
          </c:extLst>
        </c:ser>
        <c:dLbls>
          <c:showLegendKey val="0"/>
          <c:showVal val="0"/>
          <c:showCatName val="0"/>
          <c:showSerName val="0"/>
          <c:showPercent val="0"/>
          <c:showBubbleSize val="0"/>
        </c:dLbls>
        <c:gapWidth val="150"/>
        <c:axId val="80679296"/>
        <c:axId val="80681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1161.05</c:v>
                </c:pt>
                <c:pt idx="1">
                  <c:v>979.89</c:v>
                </c:pt>
                <c:pt idx="2">
                  <c:v>1051.43</c:v>
                </c:pt>
                <c:pt idx="3">
                  <c:v>855.8</c:v>
                </c:pt>
                <c:pt idx="4">
                  <c:v>789.46</c:v>
                </c:pt>
              </c:numCache>
            </c:numRef>
          </c:val>
          <c:smooth val="0"/>
          <c:extLst xmlns:c16r2="http://schemas.microsoft.com/office/drawing/2015/06/chart">
            <c:ext xmlns:c16="http://schemas.microsoft.com/office/drawing/2014/chart" uri="{C3380CC4-5D6E-409C-BE32-E72D297353CC}">
              <c16:uniqueId val="{00000001-CE67-4489-B84C-94F94EFF88A7}"/>
            </c:ext>
          </c:extLst>
        </c:ser>
        <c:dLbls>
          <c:showLegendKey val="0"/>
          <c:showVal val="0"/>
          <c:showCatName val="0"/>
          <c:showSerName val="0"/>
          <c:showPercent val="0"/>
          <c:showBubbleSize val="0"/>
        </c:dLbls>
        <c:marker val="1"/>
        <c:smooth val="0"/>
        <c:axId val="80679296"/>
        <c:axId val="80681216"/>
      </c:lineChart>
      <c:dateAx>
        <c:axId val="80679296"/>
        <c:scaling>
          <c:orientation val="minMax"/>
        </c:scaling>
        <c:delete val="1"/>
        <c:axPos val="b"/>
        <c:numFmt formatCode="ge" sourceLinked="1"/>
        <c:majorTickMark val="none"/>
        <c:minorTickMark val="none"/>
        <c:tickLblPos val="none"/>
        <c:crossAx val="80681216"/>
        <c:crosses val="autoZero"/>
        <c:auto val="1"/>
        <c:lblOffset val="100"/>
        <c:baseTimeUnit val="years"/>
      </c:dateAx>
      <c:valAx>
        <c:axId val="80681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67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9.2799999999999994</c:v>
                </c:pt>
                <c:pt idx="1">
                  <c:v>9.27</c:v>
                </c:pt>
                <c:pt idx="2">
                  <c:v>7.66</c:v>
                </c:pt>
                <c:pt idx="3">
                  <c:v>21.52</c:v>
                </c:pt>
                <c:pt idx="4">
                  <c:v>24.54</c:v>
                </c:pt>
              </c:numCache>
            </c:numRef>
          </c:val>
          <c:extLst xmlns:c16r2="http://schemas.microsoft.com/office/drawing/2015/06/chart">
            <c:ext xmlns:c16="http://schemas.microsoft.com/office/drawing/2014/chart" uri="{C3380CC4-5D6E-409C-BE32-E72D297353CC}">
              <c16:uniqueId val="{00000000-7043-43D0-9AB3-EC0A9A162BC2}"/>
            </c:ext>
          </c:extLst>
        </c:ser>
        <c:dLbls>
          <c:showLegendKey val="0"/>
          <c:showVal val="0"/>
          <c:showCatName val="0"/>
          <c:showSerName val="0"/>
          <c:showPercent val="0"/>
          <c:showBubbleSize val="0"/>
        </c:dLbls>
        <c:gapWidth val="150"/>
        <c:axId val="80716544"/>
        <c:axId val="8071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41.08</c:v>
                </c:pt>
                <c:pt idx="1">
                  <c:v>41.34</c:v>
                </c:pt>
                <c:pt idx="2">
                  <c:v>40.06</c:v>
                </c:pt>
                <c:pt idx="3">
                  <c:v>59.8</c:v>
                </c:pt>
                <c:pt idx="4">
                  <c:v>57.77</c:v>
                </c:pt>
              </c:numCache>
            </c:numRef>
          </c:val>
          <c:smooth val="0"/>
          <c:extLst xmlns:c16r2="http://schemas.microsoft.com/office/drawing/2015/06/chart">
            <c:ext xmlns:c16="http://schemas.microsoft.com/office/drawing/2014/chart" uri="{C3380CC4-5D6E-409C-BE32-E72D297353CC}">
              <c16:uniqueId val="{00000001-7043-43D0-9AB3-EC0A9A162BC2}"/>
            </c:ext>
          </c:extLst>
        </c:ser>
        <c:dLbls>
          <c:showLegendKey val="0"/>
          <c:showVal val="0"/>
          <c:showCatName val="0"/>
          <c:showSerName val="0"/>
          <c:showPercent val="0"/>
          <c:showBubbleSize val="0"/>
        </c:dLbls>
        <c:marker val="1"/>
        <c:smooth val="0"/>
        <c:axId val="80716544"/>
        <c:axId val="80718464"/>
      </c:lineChart>
      <c:dateAx>
        <c:axId val="80716544"/>
        <c:scaling>
          <c:orientation val="minMax"/>
        </c:scaling>
        <c:delete val="1"/>
        <c:axPos val="b"/>
        <c:numFmt formatCode="ge" sourceLinked="1"/>
        <c:majorTickMark val="none"/>
        <c:minorTickMark val="none"/>
        <c:tickLblPos val="none"/>
        <c:crossAx val="80718464"/>
        <c:crosses val="autoZero"/>
        <c:auto val="1"/>
        <c:lblOffset val="100"/>
        <c:baseTimeUnit val="years"/>
      </c:dateAx>
      <c:valAx>
        <c:axId val="8071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7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1434.61</c:v>
                </c:pt>
                <c:pt idx="1">
                  <c:v>1446.39</c:v>
                </c:pt>
                <c:pt idx="2">
                  <c:v>1731.5</c:v>
                </c:pt>
                <c:pt idx="3">
                  <c:v>686.86</c:v>
                </c:pt>
                <c:pt idx="4">
                  <c:v>626.08000000000004</c:v>
                </c:pt>
              </c:numCache>
            </c:numRef>
          </c:val>
          <c:extLst xmlns:c16r2="http://schemas.microsoft.com/office/drawing/2015/06/chart">
            <c:ext xmlns:c16="http://schemas.microsoft.com/office/drawing/2014/chart" uri="{C3380CC4-5D6E-409C-BE32-E72D297353CC}">
              <c16:uniqueId val="{00000000-EED7-4A46-BE20-D7825ADC8B05}"/>
            </c:ext>
          </c:extLst>
        </c:ser>
        <c:dLbls>
          <c:showLegendKey val="0"/>
          <c:showVal val="0"/>
          <c:showCatName val="0"/>
          <c:showSerName val="0"/>
          <c:showPercent val="0"/>
          <c:showBubbleSize val="0"/>
        </c:dLbls>
        <c:gapWidth val="150"/>
        <c:axId val="80880384"/>
        <c:axId val="80882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378.08</c:v>
                </c:pt>
                <c:pt idx="1">
                  <c:v>357.49</c:v>
                </c:pt>
                <c:pt idx="2">
                  <c:v>355.22</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EED7-4A46-BE20-D7825ADC8B05}"/>
            </c:ext>
          </c:extLst>
        </c:ser>
        <c:dLbls>
          <c:showLegendKey val="0"/>
          <c:showVal val="0"/>
          <c:showCatName val="0"/>
          <c:showSerName val="0"/>
          <c:showPercent val="0"/>
          <c:showBubbleSize val="0"/>
        </c:dLbls>
        <c:marker val="1"/>
        <c:smooth val="0"/>
        <c:axId val="80880384"/>
        <c:axId val="80882304"/>
      </c:lineChart>
      <c:dateAx>
        <c:axId val="80880384"/>
        <c:scaling>
          <c:orientation val="minMax"/>
        </c:scaling>
        <c:delete val="1"/>
        <c:axPos val="b"/>
        <c:numFmt formatCode="ge" sourceLinked="1"/>
        <c:majorTickMark val="none"/>
        <c:minorTickMark val="none"/>
        <c:tickLblPos val="none"/>
        <c:crossAx val="80882304"/>
        <c:crosses val="autoZero"/>
        <c:auto val="1"/>
        <c:lblOffset val="100"/>
        <c:baseTimeUnit val="years"/>
      </c:dateAx>
      <c:valAx>
        <c:axId val="8088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88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E34" sqref="CE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京都府　与謝野町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21815</v>
      </c>
      <c r="AM8" s="68"/>
      <c r="AN8" s="68"/>
      <c r="AO8" s="68"/>
      <c r="AP8" s="68"/>
      <c r="AQ8" s="68"/>
      <c r="AR8" s="68"/>
      <c r="AS8" s="68"/>
      <c r="AT8" s="67">
        <f>データ!T6</f>
        <v>108.38</v>
      </c>
      <c r="AU8" s="67"/>
      <c r="AV8" s="67"/>
      <c r="AW8" s="67"/>
      <c r="AX8" s="67"/>
      <c r="AY8" s="67"/>
      <c r="AZ8" s="67"/>
      <c r="BA8" s="67"/>
      <c r="BB8" s="67">
        <f>データ!U6</f>
        <v>201.28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1.04</v>
      </c>
      <c r="Q10" s="67"/>
      <c r="R10" s="67"/>
      <c r="S10" s="67"/>
      <c r="T10" s="67"/>
      <c r="U10" s="67"/>
      <c r="V10" s="67"/>
      <c r="W10" s="67">
        <f>データ!Q6</f>
        <v>96.15</v>
      </c>
      <c r="X10" s="67"/>
      <c r="Y10" s="67"/>
      <c r="Z10" s="67"/>
      <c r="AA10" s="67"/>
      <c r="AB10" s="67"/>
      <c r="AC10" s="67"/>
      <c r="AD10" s="68">
        <f>データ!R6</f>
        <v>2900</v>
      </c>
      <c r="AE10" s="68"/>
      <c r="AF10" s="68"/>
      <c r="AG10" s="68"/>
      <c r="AH10" s="68"/>
      <c r="AI10" s="68"/>
      <c r="AJ10" s="68"/>
      <c r="AK10" s="2"/>
      <c r="AL10" s="68">
        <f>データ!V6</f>
        <v>224</v>
      </c>
      <c r="AM10" s="68"/>
      <c r="AN10" s="68"/>
      <c r="AO10" s="68"/>
      <c r="AP10" s="68"/>
      <c r="AQ10" s="68"/>
      <c r="AR10" s="68"/>
      <c r="AS10" s="68"/>
      <c r="AT10" s="67">
        <f>データ!W6</f>
        <v>7.0000000000000007E-2</v>
      </c>
      <c r="AU10" s="67"/>
      <c r="AV10" s="67"/>
      <c r="AW10" s="67"/>
      <c r="AX10" s="67"/>
      <c r="AY10" s="67"/>
      <c r="AZ10" s="67"/>
      <c r="BA10" s="67"/>
      <c r="BB10" s="67">
        <f>データ!X6</f>
        <v>3200</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D9hsZYvRl2ja0EzjkmF6IgqW25850wxQtAxmBecMjU71iVnekOO8W1dXFpHvEEKmw1j1SQJdYVXyPzZg9Kv52A==" saltValue="1heZiLet0aIKJfTL8RWJ5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264652</v>
      </c>
      <c r="D6" s="33">
        <f t="shared" si="3"/>
        <v>47</v>
      </c>
      <c r="E6" s="33">
        <f t="shared" si="3"/>
        <v>17</v>
      </c>
      <c r="F6" s="33">
        <f t="shared" si="3"/>
        <v>5</v>
      </c>
      <c r="G6" s="33">
        <f t="shared" si="3"/>
        <v>0</v>
      </c>
      <c r="H6" s="33" t="str">
        <f t="shared" si="3"/>
        <v>京都府　与謝野町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1.04</v>
      </c>
      <c r="Q6" s="34">
        <f t="shared" si="3"/>
        <v>96.15</v>
      </c>
      <c r="R6" s="34">
        <f t="shared" si="3"/>
        <v>2900</v>
      </c>
      <c r="S6" s="34">
        <f t="shared" si="3"/>
        <v>21815</v>
      </c>
      <c r="T6" s="34">
        <f t="shared" si="3"/>
        <v>108.38</v>
      </c>
      <c r="U6" s="34">
        <f t="shared" si="3"/>
        <v>201.28</v>
      </c>
      <c r="V6" s="34">
        <f t="shared" si="3"/>
        <v>224</v>
      </c>
      <c r="W6" s="34">
        <f t="shared" si="3"/>
        <v>7.0000000000000007E-2</v>
      </c>
      <c r="X6" s="34">
        <f t="shared" si="3"/>
        <v>3200</v>
      </c>
      <c r="Y6" s="35">
        <f>IF(Y7="",NA(),Y7)</f>
        <v>15.15</v>
      </c>
      <c r="Z6" s="35">
        <f t="shared" ref="Z6:AH6" si="4">IF(Z7="",NA(),Z7)</f>
        <v>19.13</v>
      </c>
      <c r="AA6" s="35">
        <f t="shared" si="4"/>
        <v>19.78</v>
      </c>
      <c r="AB6" s="35">
        <f t="shared" si="4"/>
        <v>51.69</v>
      </c>
      <c r="AC6" s="35">
        <f t="shared" si="4"/>
        <v>57.67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11034.81</v>
      </c>
      <c r="BG6" s="35">
        <f t="shared" ref="BG6:BO6" si="7">IF(BG7="",NA(),BG7)</f>
        <v>10250.99</v>
      </c>
      <c r="BH6" s="35">
        <f t="shared" si="7"/>
        <v>4046.19</v>
      </c>
      <c r="BI6" s="35">
        <f t="shared" si="7"/>
        <v>11672.38</v>
      </c>
      <c r="BJ6" s="35">
        <f t="shared" si="7"/>
        <v>2046.25</v>
      </c>
      <c r="BK6" s="35">
        <f t="shared" si="7"/>
        <v>1161.05</v>
      </c>
      <c r="BL6" s="35">
        <f t="shared" si="7"/>
        <v>979.89</v>
      </c>
      <c r="BM6" s="35">
        <f t="shared" si="7"/>
        <v>1051.43</v>
      </c>
      <c r="BN6" s="35">
        <f t="shared" si="7"/>
        <v>855.8</v>
      </c>
      <c r="BO6" s="35">
        <f t="shared" si="7"/>
        <v>789.46</v>
      </c>
      <c r="BP6" s="34" t="str">
        <f>IF(BP7="","",IF(BP7="-","【-】","【"&amp;SUBSTITUTE(TEXT(BP7,"#,##0.00"),"-","△")&amp;"】"))</f>
        <v>【747.76】</v>
      </c>
      <c r="BQ6" s="35">
        <f>IF(BQ7="",NA(),BQ7)</f>
        <v>9.2799999999999994</v>
      </c>
      <c r="BR6" s="35">
        <f t="shared" ref="BR6:BZ6" si="8">IF(BR7="",NA(),BR7)</f>
        <v>9.27</v>
      </c>
      <c r="BS6" s="35">
        <f t="shared" si="8"/>
        <v>7.66</v>
      </c>
      <c r="BT6" s="35">
        <f t="shared" si="8"/>
        <v>21.52</v>
      </c>
      <c r="BU6" s="35">
        <f t="shared" si="8"/>
        <v>24.54</v>
      </c>
      <c r="BV6" s="35">
        <f t="shared" si="8"/>
        <v>41.08</v>
      </c>
      <c r="BW6" s="35">
        <f t="shared" si="8"/>
        <v>41.34</v>
      </c>
      <c r="BX6" s="35">
        <f t="shared" si="8"/>
        <v>40.06</v>
      </c>
      <c r="BY6" s="35">
        <f t="shared" si="8"/>
        <v>59.8</v>
      </c>
      <c r="BZ6" s="35">
        <f t="shared" si="8"/>
        <v>57.77</v>
      </c>
      <c r="CA6" s="34" t="str">
        <f>IF(CA7="","",IF(CA7="-","【-】","【"&amp;SUBSTITUTE(TEXT(CA7,"#,##0.00"),"-","△")&amp;"】"))</f>
        <v>【59.51】</v>
      </c>
      <c r="CB6" s="35">
        <f>IF(CB7="",NA(),CB7)</f>
        <v>1434.61</v>
      </c>
      <c r="CC6" s="35">
        <f t="shared" ref="CC6:CK6" si="9">IF(CC7="",NA(),CC7)</f>
        <v>1446.39</v>
      </c>
      <c r="CD6" s="35">
        <f t="shared" si="9"/>
        <v>1731.5</v>
      </c>
      <c r="CE6" s="35">
        <f t="shared" si="9"/>
        <v>686.86</v>
      </c>
      <c r="CF6" s="35">
        <f t="shared" si="9"/>
        <v>626.08000000000004</v>
      </c>
      <c r="CG6" s="35">
        <f t="shared" si="9"/>
        <v>378.08</v>
      </c>
      <c r="CH6" s="35">
        <f t="shared" si="9"/>
        <v>357.49</v>
      </c>
      <c r="CI6" s="35">
        <f t="shared" si="9"/>
        <v>355.22</v>
      </c>
      <c r="CJ6" s="35">
        <f t="shared" si="9"/>
        <v>263.76</v>
      </c>
      <c r="CK6" s="35">
        <f t="shared" si="9"/>
        <v>274.35000000000002</v>
      </c>
      <c r="CL6" s="34" t="str">
        <f>IF(CL7="","",IF(CL7="-","【-】","【"&amp;SUBSTITUTE(TEXT(CL7,"#,##0.00"),"-","△")&amp;"】"))</f>
        <v>【261.46】</v>
      </c>
      <c r="CM6" s="35">
        <f>IF(CM7="",NA(),CM7)</f>
        <v>30.3</v>
      </c>
      <c r="CN6" s="35">
        <f t="shared" ref="CN6:CV6" si="10">IF(CN7="",NA(),CN7)</f>
        <v>29.55</v>
      </c>
      <c r="CO6" s="35">
        <f t="shared" si="10"/>
        <v>28.79</v>
      </c>
      <c r="CP6" s="35">
        <f t="shared" si="10"/>
        <v>28.79</v>
      </c>
      <c r="CQ6" s="35">
        <f t="shared" si="10"/>
        <v>28.79</v>
      </c>
      <c r="CR6" s="35">
        <f t="shared" si="10"/>
        <v>44.69</v>
      </c>
      <c r="CS6" s="35">
        <f t="shared" si="10"/>
        <v>44.69</v>
      </c>
      <c r="CT6" s="35">
        <f t="shared" si="10"/>
        <v>42.84</v>
      </c>
      <c r="CU6" s="35">
        <f t="shared" si="10"/>
        <v>51.75</v>
      </c>
      <c r="CV6" s="35">
        <f t="shared" si="10"/>
        <v>50.68</v>
      </c>
      <c r="CW6" s="34" t="str">
        <f>IF(CW7="","",IF(CW7="-","【-】","【"&amp;SUBSTITUTE(TEXT(CW7,"#,##0.00"),"-","△")&amp;"】"))</f>
        <v>【52.23】</v>
      </c>
      <c r="CX6" s="35">
        <f>IF(CX7="",NA(),CX7)</f>
        <v>66.540000000000006</v>
      </c>
      <c r="CY6" s="35">
        <f t="shared" ref="CY6:DG6" si="11">IF(CY7="",NA(),CY7)</f>
        <v>67.89</v>
      </c>
      <c r="CZ6" s="35">
        <f t="shared" si="11"/>
        <v>66.67</v>
      </c>
      <c r="DA6" s="35">
        <f t="shared" si="11"/>
        <v>71</v>
      </c>
      <c r="DB6" s="35">
        <f t="shared" si="11"/>
        <v>70.98</v>
      </c>
      <c r="DC6" s="35">
        <f t="shared" si="11"/>
        <v>70.59</v>
      </c>
      <c r="DD6" s="35">
        <f t="shared" si="11"/>
        <v>69.67</v>
      </c>
      <c r="DE6" s="35">
        <f t="shared" si="11"/>
        <v>66.3</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0.02</v>
      </c>
      <c r="EL6" s="35">
        <f t="shared" si="14"/>
        <v>0.03</v>
      </c>
      <c r="EM6" s="35">
        <f t="shared" si="14"/>
        <v>0.01</v>
      </c>
      <c r="EN6" s="35">
        <f t="shared" si="14"/>
        <v>0.01</v>
      </c>
      <c r="EO6" s="34" t="str">
        <f>IF(EO7="","",IF(EO7="-","【-】","【"&amp;SUBSTITUTE(TEXT(EO7,"#,##0.00"),"-","△")&amp;"】"))</f>
        <v>【0.02】</v>
      </c>
    </row>
    <row r="7" spans="1:145" s="36" customFormat="1" x14ac:dyDescent="0.15">
      <c r="A7" s="28"/>
      <c r="B7" s="37">
        <v>2018</v>
      </c>
      <c r="C7" s="37">
        <v>264652</v>
      </c>
      <c r="D7" s="37">
        <v>47</v>
      </c>
      <c r="E7" s="37">
        <v>17</v>
      </c>
      <c r="F7" s="37">
        <v>5</v>
      </c>
      <c r="G7" s="37">
        <v>0</v>
      </c>
      <c r="H7" s="37" t="s">
        <v>98</v>
      </c>
      <c r="I7" s="37" t="s">
        <v>99</v>
      </c>
      <c r="J7" s="37" t="s">
        <v>100</v>
      </c>
      <c r="K7" s="37" t="s">
        <v>101</v>
      </c>
      <c r="L7" s="37" t="s">
        <v>102</v>
      </c>
      <c r="M7" s="37" t="s">
        <v>103</v>
      </c>
      <c r="N7" s="38" t="s">
        <v>104</v>
      </c>
      <c r="O7" s="38" t="s">
        <v>105</v>
      </c>
      <c r="P7" s="38">
        <v>1.04</v>
      </c>
      <c r="Q7" s="38">
        <v>96.15</v>
      </c>
      <c r="R7" s="38">
        <v>2900</v>
      </c>
      <c r="S7" s="38">
        <v>21815</v>
      </c>
      <c r="T7" s="38">
        <v>108.38</v>
      </c>
      <c r="U7" s="38">
        <v>201.28</v>
      </c>
      <c r="V7" s="38">
        <v>224</v>
      </c>
      <c r="W7" s="38">
        <v>7.0000000000000007E-2</v>
      </c>
      <c r="X7" s="38">
        <v>3200</v>
      </c>
      <c r="Y7" s="38">
        <v>15.15</v>
      </c>
      <c r="Z7" s="38">
        <v>19.13</v>
      </c>
      <c r="AA7" s="38">
        <v>19.78</v>
      </c>
      <c r="AB7" s="38">
        <v>51.69</v>
      </c>
      <c r="AC7" s="38">
        <v>57.67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11034.81</v>
      </c>
      <c r="BG7" s="38">
        <v>10250.99</v>
      </c>
      <c r="BH7" s="38">
        <v>4046.19</v>
      </c>
      <c r="BI7" s="38">
        <v>11672.38</v>
      </c>
      <c r="BJ7" s="38">
        <v>2046.25</v>
      </c>
      <c r="BK7" s="38">
        <v>1161.05</v>
      </c>
      <c r="BL7" s="38">
        <v>979.89</v>
      </c>
      <c r="BM7" s="38">
        <v>1051.43</v>
      </c>
      <c r="BN7" s="38">
        <v>855.8</v>
      </c>
      <c r="BO7" s="38">
        <v>789.46</v>
      </c>
      <c r="BP7" s="38">
        <v>747.76</v>
      </c>
      <c r="BQ7" s="38">
        <v>9.2799999999999994</v>
      </c>
      <c r="BR7" s="38">
        <v>9.27</v>
      </c>
      <c r="BS7" s="38">
        <v>7.66</v>
      </c>
      <c r="BT7" s="38">
        <v>21.52</v>
      </c>
      <c r="BU7" s="38">
        <v>24.54</v>
      </c>
      <c r="BV7" s="38">
        <v>41.08</v>
      </c>
      <c r="BW7" s="38">
        <v>41.34</v>
      </c>
      <c r="BX7" s="38">
        <v>40.06</v>
      </c>
      <c r="BY7" s="38">
        <v>59.8</v>
      </c>
      <c r="BZ7" s="38">
        <v>57.77</v>
      </c>
      <c r="CA7" s="38">
        <v>59.51</v>
      </c>
      <c r="CB7" s="38">
        <v>1434.61</v>
      </c>
      <c r="CC7" s="38">
        <v>1446.39</v>
      </c>
      <c r="CD7" s="38">
        <v>1731.5</v>
      </c>
      <c r="CE7" s="38">
        <v>686.86</v>
      </c>
      <c r="CF7" s="38">
        <v>626.08000000000004</v>
      </c>
      <c r="CG7" s="38">
        <v>378.08</v>
      </c>
      <c r="CH7" s="38">
        <v>357.49</v>
      </c>
      <c r="CI7" s="38">
        <v>355.22</v>
      </c>
      <c r="CJ7" s="38">
        <v>263.76</v>
      </c>
      <c r="CK7" s="38">
        <v>274.35000000000002</v>
      </c>
      <c r="CL7" s="38">
        <v>261.45999999999998</v>
      </c>
      <c r="CM7" s="38">
        <v>30.3</v>
      </c>
      <c r="CN7" s="38">
        <v>29.55</v>
      </c>
      <c r="CO7" s="38">
        <v>28.79</v>
      </c>
      <c r="CP7" s="38">
        <v>28.79</v>
      </c>
      <c r="CQ7" s="38">
        <v>28.79</v>
      </c>
      <c r="CR7" s="38">
        <v>44.69</v>
      </c>
      <c r="CS7" s="38">
        <v>44.69</v>
      </c>
      <c r="CT7" s="38">
        <v>42.84</v>
      </c>
      <c r="CU7" s="38">
        <v>51.75</v>
      </c>
      <c r="CV7" s="38">
        <v>50.68</v>
      </c>
      <c r="CW7" s="38">
        <v>52.23</v>
      </c>
      <c r="CX7" s="38">
        <v>66.540000000000006</v>
      </c>
      <c r="CY7" s="38">
        <v>67.89</v>
      </c>
      <c r="CZ7" s="38">
        <v>66.67</v>
      </c>
      <c r="DA7" s="38">
        <v>71</v>
      </c>
      <c r="DB7" s="38">
        <v>70.98</v>
      </c>
      <c r="DC7" s="38">
        <v>70.59</v>
      </c>
      <c r="DD7" s="38">
        <v>69.67</v>
      </c>
      <c r="DE7" s="38">
        <v>66.3</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0.02</v>
      </c>
      <c r="EL7" s="38">
        <v>0.03</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桝　幹明</cp:lastModifiedBy>
  <dcterms:modified xsi:type="dcterms:W3CDTF">2020-02-13T02:17:35Z</dcterms:modified>
</cp:coreProperties>
</file>