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z1IMbgw0BVu24HiagUM2L+fXjdNgmjtwaUvhUFRXs9a6L3NwSc06rh7HtEl5pp/MGgapraVCtGKjqX+pVk/Vg==" workbookSaltValue="XbcJrS9EXGKoeWiGkyI41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<sst xmlns="http://schemas.openxmlformats.org/spreadsheetml/2006/main" count="220" uniqueCount="108">
  <si>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</si>
  <si>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</si>
  <si>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</si>
  <si>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</si>
  <si>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</si>
  <si>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</si>
  <si>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</si>
  <si>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</si>
  <si>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</si>
  <si>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</si>
  <si>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</si>
  <si>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</si>
  <si>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</si>
  <si>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</si>
  <si>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</si>
  <si>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</si>
  <si>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</si>
  <si>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</si>
  <si>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</si>
  <si>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</si>
  <si>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</si>
  <si>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</si>
  <si>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</si>
  <si>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</si>
  <si>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</si>
  <si>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</si>
  <si>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</si>
  <si>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</si>
  <si>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</si>
  <si>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</si>
  <si>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</si>
  <si>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</si>
  <si>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</si>
  <si>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</si>
  <si>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</si>
  <si>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</si>
  <si>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</si>
  <si>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</si>
  <si>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</si>
  <si>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</si>
  <si>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</si>
  <si>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</si>
  <si>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</si>
  <si>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</si>
  <si>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</si>
  <si>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</si>
  <si>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</si>
  <si>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</si>
  <si>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</si>
  <si>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</si>
  <si>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</si>
  <si>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</si>
  <si>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</si>
  <si>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</si>
  <si>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</si>
  <si>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</si>
  <si>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</si>
  <si>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</si>
  <si>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</si>
  <si>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</si>
  <si>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</si>
  <si>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</si>
  <si>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</si>
  <si>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</si>
  <si>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</si>
  <si>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</si>
  <si>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</si>
  <si>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</si>
  <si>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</si>
  <si>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</si>
  <si>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</si>
  <si>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</si>
  <si>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</si>
  <si>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</si>
  <si>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</si>
  <si>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</si>
  <si>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</si>
  <si>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</si>
  <si>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</si>
  <si>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</si>
  <si>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</si>
  <si>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</si>
  <si>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</si>
  <si>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</si>
  <si>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</si>
  <si>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</si>
  <si>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</si>
  <si>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</si>
  <si>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</si>
  <si>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</si>
  <si>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</si>
  <si>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</si>
  <si>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</si>
  <si>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</si>
  <si>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</si>
  <si>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</si>
  <si>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</si>
  <si>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</si>
  <si>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</si>
  <si>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</si>
  <si>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</si>
  <si>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</si>
  <si>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</si>
  <si>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</si>
  <si>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</si>
  <si>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平成29年度に簡易水道事業と統合したことにより、旧簡易水道事業の減価償却率が低かったため、平成29年度から大幅に減少した。
②管路経年化率
類似団体平均値を下回っており、計画的に老朽配水管の布設替を行ってきた結果が出ている。
③管路更新率
低い水準で推移しているが、計画に基づく老朽配水管の布設替が完了したことによる。</t>
    <rPh sb="1" eb="3">
      <t>ユウケイ</t>
    </rPh>
    <rPh sb="3" eb="5">
      <t>コテイ</t>
    </rPh>
    <rPh sb="5" eb="7">
      <t>シサン</t>
    </rPh>
    <rPh sb="7" eb="9">
      <t>ゲンカ</t>
    </rPh>
    <rPh sb="9" eb="11">
      <t>ショウキャク</t>
    </rPh>
    <rPh sb="11" eb="12">
      <t>リツ</t>
    </rPh>
    <rPh sb="37" eb="38">
      <t>キュウ</t>
    </rPh>
    <rPh sb="38" eb="40">
      <t>カンイ</t>
    </rPh>
    <rPh sb="40" eb="42">
      <t>スイドウ</t>
    </rPh>
    <rPh sb="42" eb="44">
      <t>ジギョウ</t>
    </rPh>
    <rPh sb="45" eb="47">
      <t>ゲンカ</t>
    </rPh>
    <rPh sb="47" eb="49">
      <t>ショウキャク</t>
    </rPh>
    <rPh sb="49" eb="50">
      <t>リツ</t>
    </rPh>
    <rPh sb="51" eb="52">
      <t>ヒク</t>
    </rPh>
    <rPh sb="58" eb="60">
      <t>ヘイセイ</t>
    </rPh>
    <rPh sb="62" eb="64">
      <t>ネンド</t>
    </rPh>
    <rPh sb="66" eb="68">
      <t>オオハバ</t>
    </rPh>
    <rPh sb="69" eb="71">
      <t>ゲンショウ</t>
    </rPh>
    <rPh sb="76" eb="78">
      <t>カンロ</t>
    </rPh>
    <rPh sb="78" eb="81">
      <t>ケイネンカ</t>
    </rPh>
    <rPh sb="81" eb="82">
      <t>リツ</t>
    </rPh>
    <rPh sb="83" eb="85">
      <t>ルイジ</t>
    </rPh>
    <rPh sb="85" eb="87">
      <t>ダンタイ</t>
    </rPh>
    <rPh sb="87" eb="90">
      <t>ヘイキンチ</t>
    </rPh>
    <rPh sb="91" eb="93">
      <t>シタマワ</t>
    </rPh>
    <rPh sb="98" eb="101">
      <t>ケイカクテキ</t>
    </rPh>
    <rPh sb="102" eb="104">
      <t>ロウキュウ</t>
    </rPh>
    <rPh sb="104" eb="107">
      <t>ハイスイカン</t>
    </rPh>
    <rPh sb="108" eb="110">
      <t>フセツ</t>
    </rPh>
    <rPh sb="110" eb="111">
      <t>ガ</t>
    </rPh>
    <rPh sb="112" eb="113">
      <t>オコナ</t>
    </rPh>
    <rPh sb="117" eb="119">
      <t>ケッカ</t>
    </rPh>
    <rPh sb="120" eb="121">
      <t>デ</t>
    </rPh>
    <rPh sb="127" eb="129">
      <t>カンロ</t>
    </rPh>
    <rPh sb="129" eb="131">
      <t>コウシン</t>
    </rPh>
    <rPh sb="131" eb="132">
      <t>リツ</t>
    </rPh>
    <rPh sb="133" eb="134">
      <t>ヒク</t>
    </rPh>
    <rPh sb="135" eb="137">
      <t>スイジュン</t>
    </rPh>
    <rPh sb="138" eb="140">
      <t>スイイ</t>
    </rPh>
    <rPh sb="146" eb="148">
      <t>ケイカク</t>
    </rPh>
    <rPh sb="149" eb="150">
      <t>モト</t>
    </rPh>
    <rPh sb="152" eb="157">
      <t>ロウキュウハイスイカン</t>
    </rPh>
    <rPh sb="158" eb="161">
      <t>フセツガ</t>
    </rPh>
    <rPh sb="162" eb="164">
      <t>カンリョウ</t>
    </rPh>
    <phoneticPr fontId="4"/>
  </si>
  <si>
    <t>①経常収支比率
平成29年度に簡易水道事業と統合したことにより、旧簡易水道事業の償却資産の減価償却が当年度より始まったため費用が増加し経常損失となった。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66.45％と100％を大幅に下回っているため、適切な料金収入の確保が必要である。
⑥給水原価
平成29年度に簡易水道事業と統合したことにより、旧簡易水道事業の償却資産の減価償却が当年度より始まったため大幅に増加した。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 eb="3">
      <t>ケイジョウ</t>
    </rPh>
    <rPh sb="3" eb="5">
      <t>シュウシ</t>
    </rPh>
    <rPh sb="5" eb="7">
      <t>ヒリツ</t>
    </rPh>
    <rPh sb="8" eb="10">
      <t>ヘイセイ</t>
    </rPh>
    <rPh sb="12" eb="14">
      <t>ネンド</t>
    </rPh>
    <rPh sb="15" eb="17">
      <t>カンイ</t>
    </rPh>
    <rPh sb="17" eb="19">
      <t>スイドウ</t>
    </rPh>
    <rPh sb="19" eb="21">
      <t>ジギョウ</t>
    </rPh>
    <rPh sb="22" eb="24">
      <t>トウゴウ</t>
    </rPh>
    <rPh sb="32" eb="33">
      <t>キュウ</t>
    </rPh>
    <rPh sb="33" eb="35">
      <t>カンイ</t>
    </rPh>
    <rPh sb="35" eb="37">
      <t>スイドウ</t>
    </rPh>
    <rPh sb="37" eb="39">
      <t>ジギョウ</t>
    </rPh>
    <rPh sb="40" eb="42">
      <t>ショウキャク</t>
    </rPh>
    <rPh sb="42" eb="44">
      <t>シサン</t>
    </rPh>
    <rPh sb="45" eb="47">
      <t>ゲンカ</t>
    </rPh>
    <rPh sb="47" eb="49">
      <t>ショウキャク</t>
    </rPh>
    <rPh sb="50" eb="53">
      <t>トウネンド</t>
    </rPh>
    <rPh sb="55" eb="56">
      <t>ハジ</t>
    </rPh>
    <rPh sb="61" eb="63">
      <t>ヒヨウ</t>
    </rPh>
    <rPh sb="64" eb="66">
      <t>ゾウカ</t>
    </rPh>
    <rPh sb="67" eb="69">
      <t>ケイジョウ</t>
    </rPh>
    <rPh sb="69" eb="71">
      <t>ソンシツ</t>
    </rPh>
    <rPh sb="78" eb="80">
      <t>ルイセキ</t>
    </rPh>
    <rPh sb="80" eb="83">
      <t>ケッソンキン</t>
    </rPh>
    <rPh sb="83" eb="85">
      <t>ヒリツ</t>
    </rPh>
    <rPh sb="110" eb="113">
      <t>トウネンド</t>
    </rPh>
    <rPh sb="113" eb="116">
      <t>ミショリ</t>
    </rPh>
    <rPh sb="116" eb="119">
      <t>ケッソンキン</t>
    </rPh>
    <rPh sb="120" eb="121">
      <t>ショウ</t>
    </rPh>
    <rPh sb="128" eb="130">
      <t>リュウドウ</t>
    </rPh>
    <rPh sb="130" eb="132">
      <t>ヒリツ</t>
    </rPh>
    <rPh sb="133" eb="136">
      <t>トウネンド</t>
    </rPh>
    <rPh sb="136" eb="139">
      <t>ミショリ</t>
    </rPh>
    <rPh sb="139" eb="142">
      <t>ケッソンキン</t>
    </rPh>
    <rPh sb="143" eb="144">
      <t>ショウ</t>
    </rPh>
    <rPh sb="152" eb="154">
      <t>リュウドウ</t>
    </rPh>
    <rPh sb="154" eb="156">
      <t>ヒリツ</t>
    </rPh>
    <rPh sb="161" eb="163">
      <t>イジョウ</t>
    </rPh>
    <rPh sb="164" eb="166">
      <t>タンキ</t>
    </rPh>
    <rPh sb="166" eb="168">
      <t>サイム</t>
    </rPh>
    <rPh sb="169" eb="170">
      <t>タイ</t>
    </rPh>
    <rPh sb="172" eb="174">
      <t>シハラ</t>
    </rPh>
    <rPh sb="175" eb="177">
      <t>ゲンキン</t>
    </rPh>
    <rPh sb="177" eb="178">
      <t>トウ</t>
    </rPh>
    <rPh sb="182" eb="184">
      <t>フサイ</t>
    </rPh>
    <rPh sb="185" eb="186">
      <t>マカナ</t>
    </rPh>
    <rPh sb="190" eb="192">
      <t>ジョウキョウ</t>
    </rPh>
    <rPh sb="198" eb="200">
      <t>キギョウ</t>
    </rPh>
    <rPh sb="200" eb="201">
      <t>サイ</t>
    </rPh>
    <rPh sb="201" eb="203">
      <t>ザンダカ</t>
    </rPh>
    <rPh sb="203" eb="204">
      <t>タイ</t>
    </rPh>
    <rPh sb="204" eb="206">
      <t>キュウスイ</t>
    </rPh>
    <rPh sb="206" eb="208">
      <t>シュウエキ</t>
    </rPh>
    <rPh sb="208" eb="210">
      <t>ヒリツ</t>
    </rPh>
    <rPh sb="211" eb="213">
      <t>ヘイセイ</t>
    </rPh>
    <rPh sb="215" eb="217">
      <t>ネンド</t>
    </rPh>
    <rPh sb="218" eb="220">
      <t>カンイ</t>
    </rPh>
    <rPh sb="220" eb="222">
      <t>スイドウ</t>
    </rPh>
    <rPh sb="222" eb="224">
      <t>ジギョウ</t>
    </rPh>
    <rPh sb="225" eb="227">
      <t>トウゴウ</t>
    </rPh>
    <rPh sb="235" eb="237">
      <t>オオハバ</t>
    </rPh>
    <rPh sb="238" eb="240">
      <t>ゾウカ</t>
    </rPh>
    <rPh sb="242" eb="244">
      <t>ジョウキョウ</t>
    </rPh>
    <rPh sb="246" eb="248">
      <t>リョウキン</t>
    </rPh>
    <rPh sb="248" eb="250">
      <t>シュウニュウ</t>
    </rPh>
    <rPh sb="251" eb="253">
      <t>スイジュン</t>
    </rPh>
    <rPh sb="254" eb="256">
      <t>ミナオ</t>
    </rPh>
    <rPh sb="257" eb="259">
      <t>ヒツヨウ</t>
    </rPh>
    <rPh sb="265" eb="267">
      <t>リョウキン</t>
    </rPh>
    <rPh sb="267" eb="269">
      <t>カイシュウ</t>
    </rPh>
    <rPh sb="269" eb="270">
      <t>リツ</t>
    </rPh>
    <rPh sb="283" eb="285">
      <t>オオハバ</t>
    </rPh>
    <rPh sb="286" eb="288">
      <t>シタマワ</t>
    </rPh>
    <rPh sb="295" eb="297">
      <t>テキセツ</t>
    </rPh>
    <rPh sb="298" eb="300">
      <t>リョウキン</t>
    </rPh>
    <rPh sb="300" eb="302">
      <t>シュウニュウ</t>
    </rPh>
    <rPh sb="303" eb="305">
      <t>カクホ</t>
    </rPh>
    <rPh sb="306" eb="308">
      <t>ヒツヨウ</t>
    </rPh>
    <rPh sb="314" eb="316">
      <t>キュウスイ</t>
    </rPh>
    <rPh sb="316" eb="318">
      <t>ゲンカ</t>
    </rPh>
    <rPh sb="372" eb="374">
      <t>オオハバ</t>
    </rPh>
    <rPh sb="375" eb="377">
      <t>ゾウカ</t>
    </rPh>
    <rPh sb="382" eb="384">
      <t>シセツ</t>
    </rPh>
    <rPh sb="384" eb="387">
      <t>リヨウリツ</t>
    </rPh>
    <rPh sb="388" eb="390">
      <t>シセツ</t>
    </rPh>
    <rPh sb="390" eb="392">
      <t>ノウリョク</t>
    </rPh>
    <rPh sb="393" eb="394">
      <t>タイ</t>
    </rPh>
    <rPh sb="399" eb="401">
      <t>イカ</t>
    </rPh>
    <rPh sb="402" eb="404">
      <t>リヨウ</t>
    </rPh>
    <rPh sb="404" eb="405">
      <t>リツ</t>
    </rPh>
    <rPh sb="409" eb="411">
      <t>ジンコウ</t>
    </rPh>
    <rPh sb="411" eb="413">
      <t>ゲンショウ</t>
    </rPh>
    <rPh sb="413" eb="414">
      <t>トウ</t>
    </rPh>
    <rPh sb="415" eb="417">
      <t>ハイスイ</t>
    </rPh>
    <rPh sb="417" eb="418">
      <t>リョウ</t>
    </rPh>
    <rPh sb="419" eb="421">
      <t>ゲンショウ</t>
    </rPh>
    <rPh sb="428" eb="430">
      <t>ゲンイン</t>
    </rPh>
    <rPh sb="436" eb="438">
      <t>ユウシュウ</t>
    </rPh>
    <rPh sb="438" eb="439">
      <t>リツ</t>
    </rPh>
    <rPh sb="440" eb="442">
      <t>ルイジ</t>
    </rPh>
    <rPh sb="442" eb="444">
      <t>ダンタイ</t>
    </rPh>
    <rPh sb="444" eb="447">
      <t>ヘイキンチ</t>
    </rPh>
    <rPh sb="448" eb="450">
      <t>ウワマワ</t>
    </rPh>
    <rPh sb="455" eb="458">
      <t>ケイカクテキ</t>
    </rPh>
    <rPh sb="459" eb="461">
      <t>ロウキュウ</t>
    </rPh>
    <rPh sb="461" eb="464">
      <t>ハイスイカン</t>
    </rPh>
    <rPh sb="465" eb="467">
      <t>フセツ</t>
    </rPh>
    <rPh sb="467" eb="468">
      <t>ガ</t>
    </rPh>
    <rPh sb="469" eb="470">
      <t>オコナ</t>
    </rPh>
    <rPh sb="474" eb="476">
      <t>ケッカ</t>
    </rPh>
    <rPh sb="477" eb="478">
      <t>デ</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</si>
  <si>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営状況である。
将来的に、繰越欠損金の解消と併せて、適切な料金収入の確保のため、料金改定を行う必要がある。
</t>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8">
      <t>フセツガ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88" eb="89">
      <t>デ</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ケイエイ</t>
    </rPh>
    <rPh sb="201" eb="203">
      <t>ジョウキョウ</t>
    </rPh>
    <rPh sb="208" eb="211">
      <t>ショウライテキ</t>
    </rPh>
    <rPh sb="213" eb="215">
      <t>クリコシ</t>
    </rPh>
    <rPh sb="215" eb="218">
      <t>ケッソンキン</t>
    </rPh>
    <rPh sb="219" eb="221">
      <t>カイショウ</t>
    </rPh>
    <rPh sb="222" eb="223">
      <t>アワ</t>
    </rPh>
    <rPh sb="240" eb="242">
      <t>リョウキン</t>
    </rPh>
    <rPh sb="242" eb="244">
      <t>カイテイ</t>
    </rPh>
    <rPh sb="245" eb="246">
      <t>オコナ</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</si>
</sst>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formatCode="#,##0.00;&quot;△&quot;#,##0.00;&quot;-&quot;">
                  <c:v>0.09</c:v>
                </c:pt>
              </c:numCache>
            </c:numRef>
          </c:val>
          <c:extLst xmlns:c16r2="http://schemas.microsoft.com/office/drawing/2015/06/chart">
            <c:ext xmlns:c16="http://schemas.microsoft.com/office/drawing/2014/chart" uri="{C3380CC4-5D6E-409C-BE32-E72D297353CC}">
              <c16:uniqueId val="{00000000-9094-4789-B9F9-5C92637A56F9}"/>
            </c:ext>
          </c:extLst>
        </c:ser>
        <c:dLbls>
          <c:showLegendKey val="0"/>
          <c:showVal val="0"/>
          <c:showCatName val="0"/>
          <c:showSerName val="0"/>
          <c:showPercent val="0"/>
          <c:showBubbleSize val="0"/>
        </c:dLbls>
        <c:gapWidth val="150"/>
        <c:axId val="202624000"/>
        <c:axId val="2026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0.54</c:v>
                </c:pt>
                <c:pt idx="4">
                  <c:v>0.5</c:v>
                </c:pt>
              </c:numCache>
            </c:numRef>
          </c:val>
          <c:smooth val="0"/>
          <c:extLst xmlns:c16r2="http://schemas.microsoft.com/office/drawing/2015/06/chart">
            <c:ext xmlns:c16="http://schemas.microsoft.com/office/drawing/2014/chart" uri="{C3380CC4-5D6E-409C-BE32-E72D297353CC}">
              <c16:uniqueId val="{00000001-9094-4789-B9F9-5C92637A56F9}"/>
            </c:ext>
          </c:extLst>
        </c:ser>
        <c:dLbls>
          <c:showLegendKey val="0"/>
          <c:showVal val="0"/>
          <c:showCatName val="0"/>
          <c:showSerName val="0"/>
          <c:showPercent val="0"/>
          <c:showBubbleSize val="0"/>
        </c:dLbls>
        <c:marker val="1"/>
        <c:smooth val="0"/>
        <c:axId val="202624000"/>
        <c:axId val="202625024"/>
      </c:lineChart>
      <c:dateAx>
        <c:axId val="202624000"/>
        <c:scaling>
          <c:orientation val="minMax"/>
        </c:scaling>
        <c:delete val="1"/>
        <c:axPos val="b"/>
        <c:numFmt formatCode="ge" sourceLinked="1"/>
        <c:majorTickMark val="none"/>
        <c:minorTickMark val="none"/>
        <c:tickLblPos val="none"/>
        <c:crossAx val="202625024"/>
        <c:crosses val="autoZero"/>
        <c:auto val="1"/>
        <c:lblOffset val="100"/>
        <c:baseTimeUnit val="years"/>
      </c:dateAx>
      <c:valAx>
        <c:axId val="2026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42.81</c:v>
                </c:pt>
                <c:pt idx="1">
                  <c:v>42.83</c:v>
                </c:pt>
                <c:pt idx="2">
                  <c:v>43.64</c:v>
                </c:pt>
                <c:pt idx="3">
                  <c:v>49.11</c:v>
                </c:pt>
                <c:pt idx="4">
                  <c:v>47.32</c:v>
                </c:pt>
              </c:numCache>
            </c:numRef>
          </c:val>
          <c:extLst xmlns:c16r2="http://schemas.microsoft.com/office/drawing/2015/06/chart">
            <c:ext xmlns:c16="http://schemas.microsoft.com/office/drawing/2014/chart" uri="{C3380CC4-5D6E-409C-BE32-E72D297353CC}">
              <c16:uniqueId val="{00000000-219D-4004-9128-9BAE9F9090E7}"/>
            </c:ext>
          </c:extLst>
        </c:ser>
        <c:dLbls>
          <c:showLegendKey val="0"/>
          <c:showVal val="0"/>
          <c:showCatName val="0"/>
          <c:showSerName val="0"/>
          <c:showPercent val="0"/>
          <c:showBubbleSize val="0"/>
        </c:dLbls>
        <c:gapWidth val="150"/>
        <c:axId val="203596544"/>
        <c:axId val="2035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55.63</c:v>
                </c:pt>
                <c:pt idx="4">
                  <c:v>55.03</c:v>
                </c:pt>
              </c:numCache>
            </c:numRef>
          </c:val>
          <c:smooth val="0"/>
          <c:extLst xmlns:c16r2="http://schemas.microsoft.com/office/drawing/2015/06/chart">
            <c:ext xmlns:c16="http://schemas.microsoft.com/office/drawing/2014/chart" uri="{C3380CC4-5D6E-409C-BE32-E72D297353CC}">
              <c16:uniqueId val="{00000001-219D-4004-9128-9BAE9F9090E7}"/>
            </c:ext>
          </c:extLst>
        </c:ser>
        <c:dLbls>
          <c:showLegendKey val="0"/>
          <c:showVal val="0"/>
          <c:showCatName val="0"/>
          <c:showSerName val="0"/>
          <c:showPercent val="0"/>
          <c:showBubbleSize val="0"/>
        </c:dLbls>
        <c:marker val="1"/>
        <c:smooth val="0"/>
        <c:axId val="203596544"/>
        <c:axId val="203598464"/>
      </c:lineChart>
      <c:dateAx>
        <c:axId val="203596544"/>
        <c:scaling>
          <c:orientation val="minMax"/>
        </c:scaling>
        <c:delete val="1"/>
        <c:axPos val="b"/>
        <c:numFmt formatCode="ge" sourceLinked="1"/>
        <c:majorTickMark val="none"/>
        <c:minorTickMark val="none"/>
        <c:tickLblPos val="none"/>
        <c:crossAx val="203598464"/>
        <c:crosses val="autoZero"/>
        <c:auto val="1"/>
        <c:lblOffset val="100"/>
        <c:baseTimeUnit val="years"/>
      </c:dateAx>
      <c:valAx>
        <c:axId val="2035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95.72</c:v>
                </c:pt>
                <c:pt idx="1">
                  <c:v>96.76</c:v>
                </c:pt>
                <c:pt idx="2">
                  <c:v>96.35</c:v>
                </c:pt>
                <c:pt idx="3">
                  <c:v>90.71</c:v>
                </c:pt>
                <c:pt idx="4">
                  <c:v>90.47</c:v>
                </c:pt>
              </c:numCache>
            </c:numRef>
          </c:val>
          <c:extLst xmlns:c16r2="http://schemas.microsoft.com/office/drawing/2015/06/chart">
            <c:ext xmlns:c16="http://schemas.microsoft.com/office/drawing/2014/chart" uri="{C3380CC4-5D6E-409C-BE32-E72D297353CC}">
              <c16:uniqueId val="{00000000-D610-4E18-8E38-09E1F480A488}"/>
            </c:ext>
          </c:extLst>
        </c:ser>
        <c:dLbls>
          <c:showLegendKey val="0"/>
          <c:showVal val="0"/>
          <c:showCatName val="0"/>
          <c:showSerName val="0"/>
          <c:showPercent val="0"/>
          <c:showBubbleSize val="0"/>
        </c:dLbls>
        <c:gapWidth val="150"/>
        <c:axId val="203648000"/>
        <c:axId val="2036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D610-4E18-8E38-09E1F480A488}"/>
            </c:ext>
          </c:extLst>
        </c:ser>
        <c:dLbls>
          <c:showLegendKey val="0"/>
          <c:showVal val="0"/>
          <c:showCatName val="0"/>
          <c:showSerName val="0"/>
          <c:showPercent val="0"/>
          <c:showBubbleSize val="0"/>
        </c:dLbls>
        <c:marker val="1"/>
        <c:smooth val="0"/>
        <c:axId val="203648000"/>
        <c:axId val="203650176"/>
      </c:lineChart>
      <c:dateAx>
        <c:axId val="203648000"/>
        <c:scaling>
          <c:orientation val="minMax"/>
        </c:scaling>
        <c:delete val="1"/>
        <c:axPos val="b"/>
        <c:numFmt formatCode="ge" sourceLinked="1"/>
        <c:majorTickMark val="none"/>
        <c:minorTickMark val="none"/>
        <c:tickLblPos val="none"/>
        <c:crossAx val="203650176"/>
        <c:crosses val="autoZero"/>
        <c:auto val="1"/>
        <c:lblOffset val="100"/>
        <c:baseTimeUnit val="years"/>
      </c:dateAx>
      <c:valAx>
        <c:axId val="2036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94.28</c:v>
                </c:pt>
                <c:pt idx="1">
                  <c:v>102.62</c:v>
                </c:pt>
                <c:pt idx="2">
                  <c:v>105.32</c:v>
                </c:pt>
                <c:pt idx="3">
                  <c:v>167.21</c:v>
                </c:pt>
                <c:pt idx="4">
                  <c:v>99.2</c:v>
                </c:pt>
              </c:numCache>
            </c:numRef>
          </c:val>
          <c:extLst xmlns:c16r2="http://schemas.microsoft.com/office/drawing/2015/06/chart">
            <c:ext xmlns:c16="http://schemas.microsoft.com/office/drawing/2014/chart" uri="{C3380CC4-5D6E-409C-BE32-E72D297353CC}">
              <c16:uniqueId val="{00000000-2C43-4FB6-98BE-7A5C31A7C39D}"/>
            </c:ext>
          </c:extLst>
        </c:ser>
        <c:dLbls>
          <c:showLegendKey val="0"/>
          <c:showVal val="0"/>
          <c:showCatName val="0"/>
          <c:showSerName val="0"/>
          <c:showPercent val="0"/>
          <c:showBubbleSize val="0"/>
        </c:dLbls>
        <c:gapWidth val="150"/>
        <c:axId val="203062272"/>
        <c:axId val="2030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110.05</c:v>
                </c:pt>
                <c:pt idx="4">
                  <c:v>108.87</c:v>
                </c:pt>
              </c:numCache>
            </c:numRef>
          </c:val>
          <c:smooth val="0"/>
          <c:extLst xmlns:c16r2="http://schemas.microsoft.com/office/drawing/2015/06/chart">
            <c:ext xmlns:c16="http://schemas.microsoft.com/office/drawing/2014/chart" uri="{C3380CC4-5D6E-409C-BE32-E72D297353CC}">
              <c16:uniqueId val="{00000001-2C43-4FB6-98BE-7A5C31A7C39D}"/>
            </c:ext>
          </c:extLst>
        </c:ser>
        <c:dLbls>
          <c:showLegendKey val="0"/>
          <c:showVal val="0"/>
          <c:showCatName val="0"/>
          <c:showSerName val="0"/>
          <c:showPercent val="0"/>
          <c:showBubbleSize val="0"/>
        </c:dLbls>
        <c:marker val="1"/>
        <c:smooth val="0"/>
        <c:axId val="203062272"/>
        <c:axId val="203076736"/>
      </c:lineChart>
      <c:dateAx>
        <c:axId val="203062272"/>
        <c:scaling>
          <c:orientation val="minMax"/>
        </c:scaling>
        <c:delete val="1"/>
        <c:axPos val="b"/>
        <c:numFmt formatCode="ge" sourceLinked="1"/>
        <c:majorTickMark val="none"/>
        <c:minorTickMark val="none"/>
        <c:tickLblPos val="none"/>
        <c:crossAx val="203076736"/>
        <c:crosses val="autoZero"/>
        <c:auto val="1"/>
        <c:lblOffset val="100"/>
        <c:baseTimeUnit val="years"/>
      </c:dateAx>
      <c:valAx>
        <c:axId val="20307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0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50.65</c:v>
                </c:pt>
                <c:pt idx="1">
                  <c:v>52.87</c:v>
                </c:pt>
                <c:pt idx="2">
                  <c:v>55.61</c:v>
                </c:pt>
                <c:pt idx="3">
                  <c:v>18.41</c:v>
                </c:pt>
                <c:pt idx="4">
                  <c:v>23.13</c:v>
                </c:pt>
              </c:numCache>
            </c:numRef>
          </c:val>
          <c:extLst xmlns:c16r2="http://schemas.microsoft.com/office/drawing/2015/06/chart">
            <c:ext xmlns:c16="http://schemas.microsoft.com/office/drawing/2014/chart" uri="{C3380CC4-5D6E-409C-BE32-E72D297353CC}">
              <c16:uniqueId val="{00000000-CAEE-4555-B3E9-F4F46BDE60C5}"/>
            </c:ext>
          </c:extLst>
        </c:ser>
        <c:dLbls>
          <c:showLegendKey val="0"/>
          <c:showVal val="0"/>
          <c:showCatName val="0"/>
          <c:showSerName val="0"/>
          <c:showPercent val="0"/>
          <c:showBubbleSize val="0"/>
        </c:dLbls>
        <c:gapWidth val="150"/>
        <c:axId val="203095424"/>
        <c:axId val="20325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48.05</c:v>
                </c:pt>
                <c:pt idx="4">
                  <c:v>48.87</c:v>
                </c:pt>
              </c:numCache>
            </c:numRef>
          </c:val>
          <c:smooth val="0"/>
          <c:extLst xmlns:c16r2="http://schemas.microsoft.com/office/drawing/2015/06/chart">
            <c:ext xmlns:c16="http://schemas.microsoft.com/office/drawing/2014/chart" uri="{C3380CC4-5D6E-409C-BE32-E72D297353CC}">
              <c16:uniqueId val="{00000001-CAEE-4555-B3E9-F4F46BDE60C5}"/>
            </c:ext>
          </c:extLst>
        </c:ser>
        <c:dLbls>
          <c:showLegendKey val="0"/>
          <c:showVal val="0"/>
          <c:showCatName val="0"/>
          <c:showSerName val="0"/>
          <c:showPercent val="0"/>
          <c:showBubbleSize val="0"/>
        </c:dLbls>
        <c:marker val="1"/>
        <c:smooth val="0"/>
        <c:axId val="203095424"/>
        <c:axId val="203253248"/>
      </c:lineChart>
      <c:dateAx>
        <c:axId val="203095424"/>
        <c:scaling>
          <c:orientation val="minMax"/>
        </c:scaling>
        <c:delete val="1"/>
        <c:axPos val="b"/>
        <c:numFmt formatCode="ge" sourceLinked="1"/>
        <c:majorTickMark val="none"/>
        <c:minorTickMark val="none"/>
        <c:tickLblPos val="none"/>
        <c:crossAx val="203253248"/>
        <c:crosses val="autoZero"/>
        <c:auto val="1"/>
        <c:lblOffset val="100"/>
        <c:baseTimeUnit val="years"/>
      </c:dateAx>
      <c:valAx>
        <c:axId val="2032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2.72</c:v>
                </c:pt>
                <c:pt idx="1">
                  <c:v>3.18</c:v>
                </c:pt>
                <c:pt idx="2">
                  <c:v>3.18</c:v>
                </c:pt>
                <c:pt idx="3">
                  <c:v>0.47</c:v>
                </c:pt>
                <c:pt idx="4">
                  <c:v>0.62</c:v>
                </c:pt>
              </c:numCache>
            </c:numRef>
          </c:val>
          <c:extLst xmlns:c16r2="http://schemas.microsoft.com/office/drawing/2015/06/chart">
            <c:ext xmlns:c16="http://schemas.microsoft.com/office/drawing/2014/chart" uri="{C3380CC4-5D6E-409C-BE32-E72D297353CC}">
              <c16:uniqueId val="{00000000-255B-4CEC-A030-684C4EDAC225}"/>
            </c:ext>
          </c:extLst>
        </c:ser>
        <c:dLbls>
          <c:showLegendKey val="0"/>
          <c:showVal val="0"/>
          <c:showCatName val="0"/>
          <c:showSerName val="0"/>
          <c:showPercent val="0"/>
          <c:showBubbleSize val="0"/>
        </c:dLbls>
        <c:gapWidth val="150"/>
        <c:axId val="203290112"/>
        <c:axId val="20329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13.39</c:v>
                </c:pt>
                <c:pt idx="4">
                  <c:v>14.85</c:v>
                </c:pt>
              </c:numCache>
            </c:numRef>
          </c:val>
          <c:smooth val="0"/>
          <c:extLst xmlns:c16r2="http://schemas.microsoft.com/office/drawing/2015/06/chart">
            <c:ext xmlns:c16="http://schemas.microsoft.com/office/drawing/2014/chart" uri="{C3380CC4-5D6E-409C-BE32-E72D297353CC}">
              <c16:uniqueId val="{00000001-255B-4CEC-A030-684C4EDAC225}"/>
            </c:ext>
          </c:extLst>
        </c:ser>
        <c:dLbls>
          <c:showLegendKey val="0"/>
          <c:showVal val="0"/>
          <c:showCatName val="0"/>
          <c:showSerName val="0"/>
          <c:showPercent val="0"/>
          <c:showBubbleSize val="0"/>
        </c:dLbls>
        <c:marker val="1"/>
        <c:smooth val="0"/>
        <c:axId val="203290112"/>
        <c:axId val="203292032"/>
      </c:lineChart>
      <c:dateAx>
        <c:axId val="203290112"/>
        <c:scaling>
          <c:orientation val="minMax"/>
        </c:scaling>
        <c:delete val="1"/>
        <c:axPos val="b"/>
        <c:numFmt formatCode="ge" sourceLinked="1"/>
        <c:majorTickMark val="none"/>
        <c:minorTickMark val="none"/>
        <c:tickLblPos val="none"/>
        <c:crossAx val="203292032"/>
        <c:crosses val="autoZero"/>
        <c:auto val="1"/>
        <c:lblOffset val="100"/>
        <c:baseTimeUnit val="years"/>
      </c:dateAx>
      <c:valAx>
        <c:axId val="203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118.92</c:v>
                </c:pt>
                <c:pt idx="4" formatCode="#,##0.00;&quot;△&quot;#,##0.00;&quot;-&quot;">
                  <c:v>123.86</c:v>
                </c:pt>
              </c:numCache>
            </c:numRef>
          </c:val>
          <c:extLst xmlns:c16r2="http://schemas.microsoft.com/office/drawing/2015/06/chart">
            <c:ext xmlns:c16="http://schemas.microsoft.com/office/drawing/2014/chart" uri="{C3380CC4-5D6E-409C-BE32-E72D297353CC}">
              <c16:uniqueId val="{00000000-FF5C-4A4D-A816-0F56FCE3F08A}"/>
            </c:ext>
          </c:extLst>
        </c:ser>
        <c:dLbls>
          <c:showLegendKey val="0"/>
          <c:showVal val="0"/>
          <c:showCatName val="0"/>
          <c:showSerName val="0"/>
          <c:showPercent val="0"/>
          <c:showBubbleSize val="0"/>
        </c:dLbls>
        <c:gapWidth val="150"/>
        <c:axId val="203332224"/>
        <c:axId val="20333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2.64</c:v>
                </c:pt>
                <c:pt idx="4">
                  <c:v>3.16</c:v>
                </c:pt>
              </c:numCache>
            </c:numRef>
          </c:val>
          <c:smooth val="0"/>
          <c:extLst xmlns:c16r2="http://schemas.microsoft.com/office/drawing/2015/06/chart">
            <c:ext xmlns:c16="http://schemas.microsoft.com/office/drawing/2014/chart" uri="{C3380CC4-5D6E-409C-BE32-E72D297353CC}">
              <c16:uniqueId val="{00000001-FF5C-4A4D-A816-0F56FCE3F08A}"/>
            </c:ext>
          </c:extLst>
        </c:ser>
        <c:dLbls>
          <c:showLegendKey val="0"/>
          <c:showVal val="0"/>
          <c:showCatName val="0"/>
          <c:showSerName val="0"/>
          <c:showPercent val="0"/>
          <c:showBubbleSize val="0"/>
        </c:dLbls>
        <c:marker val="1"/>
        <c:smooth val="0"/>
        <c:axId val="203332224"/>
        <c:axId val="203334400"/>
      </c:lineChart>
      <c:dateAx>
        <c:axId val="203332224"/>
        <c:scaling>
          <c:orientation val="minMax"/>
        </c:scaling>
        <c:delete val="1"/>
        <c:axPos val="b"/>
        <c:numFmt formatCode="ge" sourceLinked="1"/>
        <c:majorTickMark val="none"/>
        <c:minorTickMark val="none"/>
        <c:tickLblPos val="none"/>
        <c:crossAx val="203334400"/>
        <c:crosses val="autoZero"/>
        <c:auto val="1"/>
        <c:lblOffset val="100"/>
        <c:baseTimeUnit val="years"/>
      </c:dateAx>
      <c:valAx>
        <c:axId val="20333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3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356.59</c:v>
                </c:pt>
                <c:pt idx="1">
                  <c:v>354.19</c:v>
                </c:pt>
                <c:pt idx="2">
                  <c:v>419.72</c:v>
                </c:pt>
                <c:pt idx="3">
                  <c:v>291.87</c:v>
                </c:pt>
                <c:pt idx="4">
                  <c:v>229.73</c:v>
                </c:pt>
              </c:numCache>
            </c:numRef>
          </c:val>
          <c:extLst xmlns:c16r2="http://schemas.microsoft.com/office/drawing/2015/06/chart">
            <c:ext xmlns:c16="http://schemas.microsoft.com/office/drawing/2014/chart" uri="{C3380CC4-5D6E-409C-BE32-E72D297353CC}">
              <c16:uniqueId val="{00000000-FDB9-42FD-BCA2-0002321740C0}"/>
            </c:ext>
          </c:extLst>
        </c:ser>
        <c:dLbls>
          <c:showLegendKey val="0"/>
          <c:showVal val="0"/>
          <c:showCatName val="0"/>
          <c:showSerName val="0"/>
          <c:showPercent val="0"/>
          <c:showBubbleSize val="0"/>
        </c:dLbls>
        <c:gapWidth val="150"/>
        <c:axId val="203373568"/>
        <c:axId val="2033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359.47</c:v>
                </c:pt>
                <c:pt idx="4">
                  <c:v>369.69</c:v>
                </c:pt>
              </c:numCache>
            </c:numRef>
          </c:val>
          <c:smooth val="0"/>
          <c:extLst xmlns:c16r2="http://schemas.microsoft.com/office/drawing/2015/06/chart">
            <c:ext xmlns:c16="http://schemas.microsoft.com/office/drawing/2014/chart" uri="{C3380CC4-5D6E-409C-BE32-E72D297353CC}">
              <c16:uniqueId val="{00000001-FDB9-42FD-BCA2-0002321740C0}"/>
            </c:ext>
          </c:extLst>
        </c:ser>
        <c:dLbls>
          <c:showLegendKey val="0"/>
          <c:showVal val="0"/>
          <c:showCatName val="0"/>
          <c:showSerName val="0"/>
          <c:showPercent val="0"/>
          <c:showBubbleSize val="0"/>
        </c:dLbls>
        <c:marker val="1"/>
        <c:smooth val="0"/>
        <c:axId val="203373568"/>
        <c:axId val="203375744"/>
      </c:lineChart>
      <c:dateAx>
        <c:axId val="203373568"/>
        <c:scaling>
          <c:orientation val="minMax"/>
        </c:scaling>
        <c:delete val="1"/>
        <c:axPos val="b"/>
        <c:numFmt formatCode="ge" sourceLinked="1"/>
        <c:majorTickMark val="none"/>
        <c:minorTickMark val="none"/>
        <c:tickLblPos val="none"/>
        <c:crossAx val="203375744"/>
        <c:crosses val="autoZero"/>
        <c:auto val="1"/>
        <c:lblOffset val="100"/>
        <c:baseTimeUnit val="years"/>
      </c:dateAx>
      <c:valAx>
        <c:axId val="20337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641.30999999999995</c:v>
                </c:pt>
                <c:pt idx="1">
                  <c:v>593.96</c:v>
                </c:pt>
                <c:pt idx="2">
                  <c:v>545.1</c:v>
                </c:pt>
                <c:pt idx="3">
                  <c:v>1497.5</c:v>
                </c:pt>
                <c:pt idx="4">
                  <c:v>1474.76</c:v>
                </c:pt>
              </c:numCache>
            </c:numRef>
          </c:val>
          <c:extLst xmlns:c16r2="http://schemas.microsoft.com/office/drawing/2015/06/chart">
            <c:ext xmlns:c16="http://schemas.microsoft.com/office/drawing/2014/chart" uri="{C3380CC4-5D6E-409C-BE32-E72D297353CC}">
              <c16:uniqueId val="{00000000-B5A7-47CE-AFCD-7DEA4CCD5C4B}"/>
            </c:ext>
          </c:extLst>
        </c:ser>
        <c:dLbls>
          <c:showLegendKey val="0"/>
          <c:showVal val="0"/>
          <c:showCatName val="0"/>
          <c:showSerName val="0"/>
          <c:showPercent val="0"/>
          <c:showBubbleSize val="0"/>
        </c:dLbls>
        <c:gapWidth val="150"/>
        <c:axId val="203419008"/>
        <c:axId val="2034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401.79</c:v>
                </c:pt>
                <c:pt idx="4">
                  <c:v>402.99</c:v>
                </c:pt>
              </c:numCache>
            </c:numRef>
          </c:val>
          <c:smooth val="0"/>
          <c:extLst xmlns:c16r2="http://schemas.microsoft.com/office/drawing/2015/06/chart">
            <c:ext xmlns:c16="http://schemas.microsoft.com/office/drawing/2014/chart" uri="{C3380CC4-5D6E-409C-BE32-E72D297353CC}">
              <c16:uniqueId val="{00000001-B5A7-47CE-AFCD-7DEA4CCD5C4B}"/>
            </c:ext>
          </c:extLst>
        </c:ser>
        <c:dLbls>
          <c:showLegendKey val="0"/>
          <c:showVal val="0"/>
          <c:showCatName val="0"/>
          <c:showSerName val="0"/>
          <c:showPercent val="0"/>
          <c:showBubbleSize val="0"/>
        </c:dLbls>
        <c:marker val="1"/>
        <c:smooth val="0"/>
        <c:axId val="203419008"/>
        <c:axId val="203421184"/>
      </c:lineChart>
      <c:dateAx>
        <c:axId val="203419008"/>
        <c:scaling>
          <c:orientation val="minMax"/>
        </c:scaling>
        <c:delete val="1"/>
        <c:axPos val="b"/>
        <c:numFmt formatCode="ge" sourceLinked="1"/>
        <c:majorTickMark val="none"/>
        <c:minorTickMark val="none"/>
        <c:tickLblPos val="none"/>
        <c:crossAx val="203421184"/>
        <c:crosses val="autoZero"/>
        <c:auto val="1"/>
        <c:lblOffset val="100"/>
        <c:baseTimeUnit val="years"/>
      </c:dateAx>
      <c:valAx>
        <c:axId val="203421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4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88.62</c:v>
                </c:pt>
                <c:pt idx="1">
                  <c:v>101.71</c:v>
                </c:pt>
                <c:pt idx="2">
                  <c:v>104.93</c:v>
                </c:pt>
                <c:pt idx="3">
                  <c:v>117.07</c:v>
                </c:pt>
                <c:pt idx="4">
                  <c:v>66.45</c:v>
                </c:pt>
              </c:numCache>
            </c:numRef>
          </c:val>
          <c:extLst xmlns:c16r2="http://schemas.microsoft.com/office/drawing/2015/06/chart">
            <c:ext xmlns:c16="http://schemas.microsoft.com/office/drawing/2014/chart" uri="{C3380CC4-5D6E-409C-BE32-E72D297353CC}">
              <c16:uniqueId val="{00000000-1B4C-4ACD-8EA9-82254ADE1FC0}"/>
            </c:ext>
          </c:extLst>
        </c:ser>
        <c:dLbls>
          <c:showLegendKey val="0"/>
          <c:showVal val="0"/>
          <c:showCatName val="0"/>
          <c:showSerName val="0"/>
          <c:showPercent val="0"/>
          <c:showBubbleSize val="0"/>
        </c:dLbls>
        <c:gapWidth val="150"/>
        <c:axId val="203464704"/>
        <c:axId val="2034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100.12</c:v>
                </c:pt>
                <c:pt idx="4">
                  <c:v>98.66</c:v>
                </c:pt>
              </c:numCache>
            </c:numRef>
          </c:val>
          <c:smooth val="0"/>
          <c:extLst xmlns:c16r2="http://schemas.microsoft.com/office/drawing/2015/06/chart">
            <c:ext xmlns:c16="http://schemas.microsoft.com/office/drawing/2014/chart" uri="{C3380CC4-5D6E-409C-BE32-E72D297353CC}">
              <c16:uniqueId val="{00000001-1B4C-4ACD-8EA9-82254ADE1FC0}"/>
            </c:ext>
          </c:extLst>
        </c:ser>
        <c:dLbls>
          <c:showLegendKey val="0"/>
          <c:showVal val="0"/>
          <c:showCatName val="0"/>
          <c:showSerName val="0"/>
          <c:showPercent val="0"/>
          <c:showBubbleSize val="0"/>
        </c:dLbls>
        <c:marker val="1"/>
        <c:smooth val="0"/>
        <c:axId val="203464704"/>
        <c:axId val="203466624"/>
      </c:lineChart>
      <c:dateAx>
        <c:axId val="203464704"/>
        <c:scaling>
          <c:orientation val="minMax"/>
        </c:scaling>
        <c:delete val="1"/>
        <c:axPos val="b"/>
        <c:numFmt formatCode="ge" sourceLinked="1"/>
        <c:majorTickMark val="none"/>
        <c:minorTickMark val="none"/>
        <c:tickLblPos val="none"/>
        <c:crossAx val="203466624"/>
        <c:crosses val="autoZero"/>
        <c:auto val="1"/>
        <c:lblOffset val="100"/>
        <c:baseTimeUnit val="years"/>
      </c:dateAx>
      <c:valAx>
        <c:axId val="2034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194.21</c:v>
                </c:pt>
                <c:pt idx="1">
                  <c:v>169.4</c:v>
                </c:pt>
                <c:pt idx="2">
                  <c:v>165.34</c:v>
                </c:pt>
                <c:pt idx="3">
                  <c:v>152.69</c:v>
                </c:pt>
                <c:pt idx="4">
                  <c:v>273.06</c:v>
                </c:pt>
              </c:numCache>
            </c:numRef>
          </c:val>
          <c:extLst xmlns:c16r2="http://schemas.microsoft.com/office/drawing/2015/06/chart">
            <c:ext xmlns:c16="http://schemas.microsoft.com/office/drawing/2014/chart" uri="{C3380CC4-5D6E-409C-BE32-E72D297353CC}">
              <c16:uniqueId val="{00000000-765B-4AA9-9EA1-C1B26B516060}"/>
            </c:ext>
          </c:extLst>
        </c:ser>
        <c:dLbls>
          <c:showLegendKey val="0"/>
          <c:showVal val="0"/>
          <c:showCatName val="0"/>
          <c:showSerName val="0"/>
          <c:showPercent val="0"/>
          <c:showBubbleSize val="0"/>
        </c:dLbls>
        <c:gapWidth val="150"/>
        <c:axId val="203559296"/>
        <c:axId val="2035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174.97</c:v>
                </c:pt>
                <c:pt idx="4">
                  <c:v>178.59</c:v>
                </c:pt>
              </c:numCache>
            </c:numRef>
          </c:val>
          <c:smooth val="0"/>
          <c:extLst xmlns:c16r2="http://schemas.microsoft.com/office/drawing/2015/06/chart">
            <c:ext xmlns:c16="http://schemas.microsoft.com/office/drawing/2014/chart" uri="{C3380CC4-5D6E-409C-BE32-E72D297353CC}">
              <c16:uniqueId val="{00000001-765B-4AA9-9EA1-C1B26B516060}"/>
            </c:ext>
          </c:extLst>
        </c:ser>
        <c:dLbls>
          <c:showLegendKey val="0"/>
          <c:showVal val="0"/>
          <c:showCatName val="0"/>
          <c:showSerName val="0"/>
          <c:showPercent val="0"/>
          <c:showBubbleSize val="0"/>
        </c:dLbls>
        <c:marker val="1"/>
        <c:smooth val="0"/>
        <c:axId val="203559296"/>
        <c:axId val="203561216"/>
      </c:lineChart>
      <c:dateAx>
        <c:axId val="203559296"/>
        <c:scaling>
          <c:orientation val="minMax"/>
        </c:scaling>
        <c:delete val="1"/>
        <c:axPos val="b"/>
        <c:numFmt formatCode="ge" sourceLinked="1"/>
        <c:majorTickMark val="none"/>
        <c:minorTickMark val="none"/>
        <c:tickLblPos val="none"/>
        <c:crossAx val="203561216"/>
        <c:crosses val="autoZero"/>
        <c:auto val="1"/>
        <c:lblOffset val="100"/>
        <c:baseTimeUnit val="years"/>
      </c:dateAx>
      <c:valAx>
        <c:axId val="2035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与謝野町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21815</v>
      </c>
      <c r="AM8" s="60"/>
      <c r="AN8" s="60"/>
      <c r="AO8" s="60"/>
      <c r="AP8" s="60"/>
      <c r="AQ8" s="60"/>
      <c r="AR8" s="60"/>
      <c r="AS8" s="60"/>
      <c r="AT8" s="51">
        <f>データ!$S$6</f>
        <v>108.38</v>
      </c>
      <c r="AU8" s="52"/>
      <c r="AV8" s="52"/>
      <c r="AW8" s="52"/>
      <c r="AX8" s="52"/>
      <c r="AY8" s="52"/>
      <c r="AZ8" s="52"/>
      <c r="BA8" s="52"/>
      <c r="BB8" s="53">
        <f>データ!$T$6</f>
        <v>201.28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20.14</v>
      </c>
      <c r="J10" s="52"/>
      <c r="K10" s="52"/>
      <c r="L10" s="52"/>
      <c r="M10" s="52"/>
      <c r="N10" s="52"/>
      <c r="O10" s="63"/>
      <c r="P10" s="53">
        <f>データ!$P$6</f>
        <v>99.87</v>
      </c>
      <c r="Q10" s="53"/>
      <c r="R10" s="53"/>
      <c r="S10" s="53"/>
      <c r="T10" s="53"/>
      <c r="U10" s="53"/>
      <c r="V10" s="53"/>
      <c r="W10" s="60">
        <f>データ!$Q$6</f>
        <v>3400</v>
      </c>
      <c r="X10" s="60"/>
      <c r="Y10" s="60"/>
      <c r="Z10" s="60"/>
      <c r="AA10" s="60"/>
      <c r="AB10" s="60"/>
      <c r="AC10" s="60"/>
      <c r="AD10" s="2"/>
      <c r="AE10" s="2"/>
      <c r="AF10" s="2"/>
      <c r="AG10" s="2"/>
      <c r="AH10" s="4"/>
      <c r="AI10" s="4"/>
      <c r="AJ10" s="4"/>
      <c r="AK10" s="4"/>
      <c r="AL10" s="60">
        <f>データ!$U$6</f>
        <v>21545</v>
      </c>
      <c r="AM10" s="60"/>
      <c r="AN10" s="60"/>
      <c r="AO10" s="60"/>
      <c r="AP10" s="60"/>
      <c r="AQ10" s="60"/>
      <c r="AR10" s="60"/>
      <c r="AS10" s="60"/>
      <c r="AT10" s="51">
        <f>データ!$V$6</f>
        <v>20.13</v>
      </c>
      <c r="AU10" s="52"/>
      <c r="AV10" s="52"/>
      <c r="AW10" s="52"/>
      <c r="AX10" s="52"/>
      <c r="AY10" s="52"/>
      <c r="AZ10" s="52"/>
      <c r="BA10" s="52"/>
      <c r="BB10" s="53">
        <f>データ!$W$6</f>
        <v>1070.29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vgXKt03UFw3BKeXAYkfTUWCERLfq7ULvfAB/YhSvQIN2Lka/sj7RCEt96YODjAxpZ2O9niuMB1EA4OGamUztA==" saltValue="E04Wh+iHXvybcpdNR1up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20.14</v>
      </c>
      <c r="P6" s="35">
        <f t="shared" si="3"/>
        <v>99.87</v>
      </c>
      <c r="Q6" s="35">
        <f t="shared" si="3"/>
        <v>3400</v>
      </c>
      <c r="R6" s="35">
        <f t="shared" si="3"/>
        <v>21815</v>
      </c>
      <c r="S6" s="35">
        <f t="shared" si="3"/>
        <v>108.38</v>
      </c>
      <c r="T6" s="35">
        <f t="shared" si="3"/>
        <v>201.28</v>
      </c>
      <c r="U6" s="35">
        <f t="shared" si="3"/>
        <v>21545</v>
      </c>
      <c r="V6" s="35">
        <f t="shared" si="3"/>
        <v>20.13</v>
      </c>
      <c r="W6" s="35">
        <f t="shared" si="3"/>
        <v>1070.29</v>
      </c>
      <c r="X6" s="36">
        <f>IF(X7="",NA(),X7)</f>
        <v>94.28</v>
      </c>
      <c r="Y6" s="36">
        <f t="shared" ref="Y6:AG6" si="4">IF(Y7="",NA(),Y7)</f>
        <v>102.62</v>
      </c>
      <c r="Z6" s="36">
        <f t="shared" si="4"/>
        <v>105.32</v>
      </c>
      <c r="AA6" s="36">
        <f t="shared" si="4"/>
        <v>167.21</v>
      </c>
      <c r="AB6" s="36">
        <f t="shared" si="4"/>
        <v>99.2</v>
      </c>
      <c r="AC6" s="36">
        <f t="shared" si="4"/>
        <v>107.2</v>
      </c>
      <c r="AD6" s="36">
        <f t="shared" si="4"/>
        <v>106.62</v>
      </c>
      <c r="AE6" s="36">
        <f t="shared" si="4"/>
        <v>107.95</v>
      </c>
      <c r="AF6" s="36">
        <f t="shared" si="4"/>
        <v>110.05</v>
      </c>
      <c r="AG6" s="36">
        <f t="shared" si="4"/>
        <v>108.87</v>
      </c>
      <c r="AH6" s="35" t="str">
        <f>IF(AH7="","",IF(AH7="-","【-】","【"&amp;SUBSTITUTE(TEXT(AH7,"#,##0.00"),"-","△")&amp;"】"))</f>
        <v>【112.83】</v>
      </c>
      <c r="AI6" s="35">
        <f>IF(AI7="",NA(),AI7)</f>
        <v>0</v>
      </c>
      <c r="AJ6" s="35">
        <f t="shared" ref="AJ6:AR6" si="5">IF(AJ7="",NA(),AJ7)</f>
        <v>0</v>
      </c>
      <c r="AK6" s="35">
        <f t="shared" si="5"/>
        <v>0</v>
      </c>
      <c r="AL6" s="36">
        <f t="shared" si="5"/>
        <v>118.92</v>
      </c>
      <c r="AM6" s="36">
        <f t="shared" si="5"/>
        <v>123.86</v>
      </c>
      <c r="AN6" s="36">
        <f t="shared" si="5"/>
        <v>13.46</v>
      </c>
      <c r="AO6" s="36">
        <f t="shared" si="5"/>
        <v>12.59</v>
      </c>
      <c r="AP6" s="36">
        <f t="shared" si="5"/>
        <v>12.44</v>
      </c>
      <c r="AQ6" s="36">
        <f t="shared" si="5"/>
        <v>2.64</v>
      </c>
      <c r="AR6" s="36">
        <f t="shared" si="5"/>
        <v>3.16</v>
      </c>
      <c r="AS6" s="35" t="str">
        <f>IF(AS7="","",IF(AS7="-","【-】","【"&amp;SUBSTITUTE(TEXT(AS7,"#,##0.00"),"-","△")&amp;"】"))</f>
        <v>【1.05】</v>
      </c>
      <c r="AT6" s="36">
        <f>IF(AT7="",NA(),AT7)</f>
        <v>356.59</v>
      </c>
      <c r="AU6" s="36">
        <f t="shared" ref="AU6:BC6" si="6">IF(AU7="",NA(),AU7)</f>
        <v>354.19</v>
      </c>
      <c r="AV6" s="36">
        <f t="shared" si="6"/>
        <v>419.72</v>
      </c>
      <c r="AW6" s="36">
        <f t="shared" si="6"/>
        <v>291.87</v>
      </c>
      <c r="AX6" s="36">
        <f t="shared" si="6"/>
        <v>229.73</v>
      </c>
      <c r="AY6" s="36">
        <f t="shared" si="6"/>
        <v>434.72</v>
      </c>
      <c r="AZ6" s="36">
        <f t="shared" si="6"/>
        <v>416.14</v>
      </c>
      <c r="BA6" s="36">
        <f t="shared" si="6"/>
        <v>371.89</v>
      </c>
      <c r="BB6" s="36">
        <f t="shared" si="6"/>
        <v>359.47</v>
      </c>
      <c r="BC6" s="36">
        <f t="shared" si="6"/>
        <v>369.69</v>
      </c>
      <c r="BD6" s="35" t="str">
        <f>IF(BD7="","",IF(BD7="-","【-】","【"&amp;SUBSTITUTE(TEXT(BD7,"#,##0.00"),"-","△")&amp;"】"))</f>
        <v>【261.93】</v>
      </c>
      <c r="BE6" s="36">
        <f>IF(BE7="",NA(),BE7)</f>
        <v>641.30999999999995</v>
      </c>
      <c r="BF6" s="36">
        <f t="shared" ref="BF6:BN6" si="7">IF(BF7="",NA(),BF7)</f>
        <v>593.96</v>
      </c>
      <c r="BG6" s="36">
        <f t="shared" si="7"/>
        <v>545.1</v>
      </c>
      <c r="BH6" s="36">
        <f t="shared" si="7"/>
        <v>1497.5</v>
      </c>
      <c r="BI6" s="36">
        <f t="shared" si="7"/>
        <v>1474.76</v>
      </c>
      <c r="BJ6" s="36">
        <f t="shared" si="7"/>
        <v>495.76</v>
      </c>
      <c r="BK6" s="36">
        <f t="shared" si="7"/>
        <v>487.22</v>
      </c>
      <c r="BL6" s="36">
        <f t="shared" si="7"/>
        <v>483.11</v>
      </c>
      <c r="BM6" s="36">
        <f t="shared" si="7"/>
        <v>401.79</v>
      </c>
      <c r="BN6" s="36">
        <f t="shared" si="7"/>
        <v>402.99</v>
      </c>
      <c r="BO6" s="35" t="str">
        <f>IF(BO7="","",IF(BO7="-","【-】","【"&amp;SUBSTITUTE(TEXT(BO7,"#,##0.00"),"-","△")&amp;"】"))</f>
        <v>【270.46】</v>
      </c>
      <c r="BP6" s="36">
        <f>IF(BP7="",NA(),BP7)</f>
        <v>88.62</v>
      </c>
      <c r="BQ6" s="36">
        <f t="shared" ref="BQ6:BY6" si="8">IF(BQ7="",NA(),BQ7)</f>
        <v>101.71</v>
      </c>
      <c r="BR6" s="36">
        <f t="shared" si="8"/>
        <v>104.93</v>
      </c>
      <c r="BS6" s="36">
        <f t="shared" si="8"/>
        <v>117.07</v>
      </c>
      <c r="BT6" s="36">
        <f t="shared" si="8"/>
        <v>66.45</v>
      </c>
      <c r="BU6" s="36">
        <f t="shared" si="8"/>
        <v>93.66</v>
      </c>
      <c r="BV6" s="36">
        <f t="shared" si="8"/>
        <v>92.76</v>
      </c>
      <c r="BW6" s="36">
        <f t="shared" si="8"/>
        <v>93.28</v>
      </c>
      <c r="BX6" s="36">
        <f t="shared" si="8"/>
        <v>100.12</v>
      </c>
      <c r="BY6" s="36">
        <f t="shared" si="8"/>
        <v>98.66</v>
      </c>
      <c r="BZ6" s="35" t="str">
        <f>IF(BZ7="","",IF(BZ7="-","【-】","【"&amp;SUBSTITUTE(TEXT(BZ7,"#,##0.00"),"-","△")&amp;"】"))</f>
        <v>【103.91】</v>
      </c>
      <c r="CA6" s="36">
        <f>IF(CA7="",NA(),CA7)</f>
        <v>194.21</v>
      </c>
      <c r="CB6" s="36">
        <f t="shared" ref="CB6:CJ6" si="9">IF(CB7="",NA(),CB7)</f>
        <v>169.4</v>
      </c>
      <c r="CC6" s="36">
        <f t="shared" si="9"/>
        <v>165.34</v>
      </c>
      <c r="CD6" s="36">
        <f t="shared" si="9"/>
        <v>152.69</v>
      </c>
      <c r="CE6" s="36">
        <f t="shared" si="9"/>
        <v>273.06</v>
      </c>
      <c r="CF6" s="36">
        <f t="shared" si="9"/>
        <v>208.21</v>
      </c>
      <c r="CG6" s="36">
        <f t="shared" si="9"/>
        <v>208.67</v>
      </c>
      <c r="CH6" s="36">
        <f t="shared" si="9"/>
        <v>208.29</v>
      </c>
      <c r="CI6" s="36">
        <f t="shared" si="9"/>
        <v>174.97</v>
      </c>
      <c r="CJ6" s="36">
        <f t="shared" si="9"/>
        <v>178.59</v>
      </c>
      <c r="CK6" s="35" t="str">
        <f>IF(CK7="","",IF(CK7="-","【-】","【"&amp;SUBSTITUTE(TEXT(CK7,"#,##0.00"),"-","△")&amp;"】"))</f>
        <v>【167.11】</v>
      </c>
      <c r="CL6" s="36">
        <f>IF(CL7="",NA(),CL7)</f>
        <v>42.81</v>
      </c>
      <c r="CM6" s="36">
        <f t="shared" ref="CM6:CU6" si="10">IF(CM7="",NA(),CM7)</f>
        <v>42.83</v>
      </c>
      <c r="CN6" s="36">
        <f t="shared" si="10"/>
        <v>43.64</v>
      </c>
      <c r="CO6" s="36">
        <f t="shared" si="10"/>
        <v>49.11</v>
      </c>
      <c r="CP6" s="36">
        <f t="shared" si="10"/>
        <v>47.32</v>
      </c>
      <c r="CQ6" s="36">
        <f t="shared" si="10"/>
        <v>49.22</v>
      </c>
      <c r="CR6" s="36">
        <f t="shared" si="10"/>
        <v>49.08</v>
      </c>
      <c r="CS6" s="36">
        <f t="shared" si="10"/>
        <v>49.32</v>
      </c>
      <c r="CT6" s="36">
        <f t="shared" si="10"/>
        <v>55.63</v>
      </c>
      <c r="CU6" s="36">
        <f t="shared" si="10"/>
        <v>55.03</v>
      </c>
      <c r="CV6" s="35" t="str">
        <f>IF(CV7="","",IF(CV7="-","【-】","【"&amp;SUBSTITUTE(TEXT(CV7,"#,##0.00"),"-","△")&amp;"】"))</f>
        <v>【60.27】</v>
      </c>
      <c r="CW6" s="36">
        <f>IF(CW7="",NA(),CW7)</f>
        <v>95.72</v>
      </c>
      <c r="CX6" s="36">
        <f t="shared" ref="CX6:DF6" si="11">IF(CX7="",NA(),CX7)</f>
        <v>96.76</v>
      </c>
      <c r="CY6" s="36">
        <f t="shared" si="11"/>
        <v>96.35</v>
      </c>
      <c r="CZ6" s="36">
        <f t="shared" si="11"/>
        <v>90.71</v>
      </c>
      <c r="DA6" s="36">
        <f t="shared" si="11"/>
        <v>90.47</v>
      </c>
      <c r="DB6" s="36">
        <f t="shared" si="11"/>
        <v>79.48</v>
      </c>
      <c r="DC6" s="36">
        <f t="shared" si="11"/>
        <v>79.3</v>
      </c>
      <c r="DD6" s="36">
        <f t="shared" si="11"/>
        <v>79.34</v>
      </c>
      <c r="DE6" s="36">
        <f t="shared" si="11"/>
        <v>82.04</v>
      </c>
      <c r="DF6" s="36">
        <f t="shared" si="11"/>
        <v>81.900000000000006</v>
      </c>
      <c r="DG6" s="35" t="str">
        <f>IF(DG7="","",IF(DG7="-","【-】","【"&amp;SUBSTITUTE(TEXT(DG7,"#,##0.00"),"-","△")&amp;"】"))</f>
        <v>【89.92】</v>
      </c>
      <c r="DH6" s="36">
        <f>IF(DH7="",NA(),DH7)</f>
        <v>50.65</v>
      </c>
      <c r="DI6" s="36">
        <f t="shared" ref="DI6:DQ6" si="12">IF(DI7="",NA(),DI7)</f>
        <v>52.87</v>
      </c>
      <c r="DJ6" s="36">
        <f t="shared" si="12"/>
        <v>55.61</v>
      </c>
      <c r="DK6" s="36">
        <f t="shared" si="12"/>
        <v>18.41</v>
      </c>
      <c r="DL6" s="36">
        <f t="shared" si="12"/>
        <v>23.13</v>
      </c>
      <c r="DM6" s="36">
        <f t="shared" si="12"/>
        <v>46.12</v>
      </c>
      <c r="DN6" s="36">
        <f t="shared" si="12"/>
        <v>47.44</v>
      </c>
      <c r="DO6" s="36">
        <f t="shared" si="12"/>
        <v>48.3</v>
      </c>
      <c r="DP6" s="36">
        <f t="shared" si="12"/>
        <v>48.05</v>
      </c>
      <c r="DQ6" s="36">
        <f t="shared" si="12"/>
        <v>48.87</v>
      </c>
      <c r="DR6" s="35" t="str">
        <f>IF(DR7="","",IF(DR7="-","【-】","【"&amp;SUBSTITUTE(TEXT(DR7,"#,##0.00"),"-","△")&amp;"】"))</f>
        <v>【48.85】</v>
      </c>
      <c r="DS6" s="36">
        <f>IF(DS7="",NA(),DS7)</f>
        <v>2.72</v>
      </c>
      <c r="DT6" s="36">
        <f t="shared" ref="DT6:EB6" si="13">IF(DT7="",NA(),DT7)</f>
        <v>3.18</v>
      </c>
      <c r="DU6" s="36">
        <f t="shared" si="13"/>
        <v>3.18</v>
      </c>
      <c r="DV6" s="36">
        <f t="shared" si="13"/>
        <v>0.47</v>
      </c>
      <c r="DW6" s="36">
        <f t="shared" si="13"/>
        <v>0.62</v>
      </c>
      <c r="DX6" s="36">
        <f t="shared" si="13"/>
        <v>9.86</v>
      </c>
      <c r="DY6" s="36">
        <f t="shared" si="13"/>
        <v>11.16</v>
      </c>
      <c r="DZ6" s="36">
        <f t="shared" si="13"/>
        <v>12.43</v>
      </c>
      <c r="EA6" s="36">
        <f t="shared" si="13"/>
        <v>13.39</v>
      </c>
      <c r="EB6" s="36">
        <f t="shared" si="13"/>
        <v>14.85</v>
      </c>
      <c r="EC6" s="35" t="str">
        <f>IF(EC7="","",IF(EC7="-","【-】","【"&amp;SUBSTITUTE(TEXT(EC7,"#,##0.00"),"-","△")&amp;"】"))</f>
        <v>【17.80】</v>
      </c>
      <c r="ED6" s="35">
        <f>IF(ED7="",NA(),ED7)</f>
        <v>0</v>
      </c>
      <c r="EE6" s="35">
        <f t="shared" ref="EE6:EM6" si="14">IF(EE7="",NA(),EE7)</f>
        <v>0</v>
      </c>
      <c r="EF6" s="35">
        <f t="shared" si="14"/>
        <v>0</v>
      </c>
      <c r="EG6" s="35">
        <f t="shared" si="14"/>
        <v>0</v>
      </c>
      <c r="EH6" s="36">
        <f t="shared" si="14"/>
        <v>0.09</v>
      </c>
      <c r="EI6" s="36">
        <f t="shared" si="14"/>
        <v>0.56000000000000005</v>
      </c>
      <c r="EJ6" s="36">
        <f t="shared" si="14"/>
        <v>0.65</v>
      </c>
      <c r="EK6" s="36">
        <f t="shared" si="14"/>
        <v>0.46</v>
      </c>
      <c r="EL6" s="36">
        <f t="shared" si="14"/>
        <v>0.54</v>
      </c>
      <c r="EM6" s="36">
        <f t="shared" si="14"/>
        <v>0.5</v>
      </c>
      <c r="EN6" s="35" t="str">
        <f>IF(EN7="","",IF(EN7="-","【-】","【"&amp;SUBSTITUTE(TEXT(EN7,"#,##0.00"),"-","△")&amp;"】"))</f>
        <v>【0.70】</v>
      </c>
    </row>
    <row r="7" spans="1:144" s="37" customFormat="1" x14ac:dyDescent="0.15">
      <c r="A7" s="29"/>
      <c r="B7" s="38">
        <v>2018</v>
      </c>
      <c r="C7" s="38">
        <v>264652</v>
      </c>
      <c r="D7" s="38">
        <v>46</v>
      </c>
      <c r="E7" s="38">
        <v>1</v>
      </c>
      <c r="F7" s="38">
        <v>0</v>
      </c>
      <c r="G7" s="38">
        <v>1</v>
      </c>
      <c r="H7" s="38" t="s">
        <v>93</v>
      </c>
      <c r="I7" s="38" t="s">
        <v>94</v>
      </c>
      <c r="J7" s="38" t="s">
        <v>95</v>
      </c>
      <c r="K7" s="38" t="s">
        <v>96</v>
      </c>
      <c r="L7" s="38" t="s">
        <v>97</v>
      </c>
      <c r="M7" s="38" t="s">
        <v>98</v>
      </c>
      <c r="N7" s="39" t="s">
        <v>99</v>
      </c>
      <c r="O7" s="39">
        <v>20.14</v>
      </c>
      <c r="P7" s="39">
        <v>99.87</v>
      </c>
      <c r="Q7" s="39">
        <v>3400</v>
      </c>
      <c r="R7" s="39">
        <v>21815</v>
      </c>
      <c r="S7" s="39">
        <v>108.38</v>
      </c>
      <c r="T7" s="39">
        <v>201.28</v>
      </c>
      <c r="U7" s="39">
        <v>21545</v>
      </c>
      <c r="V7" s="39">
        <v>20.13</v>
      </c>
      <c r="W7" s="39">
        <v>1070.29</v>
      </c>
      <c r="X7" s="39">
        <v>94.28</v>
      </c>
      <c r="Y7" s="39">
        <v>102.62</v>
      </c>
      <c r="Z7" s="39">
        <v>105.32</v>
      </c>
      <c r="AA7" s="39">
        <v>167.21</v>
      </c>
      <c r="AB7" s="39">
        <v>99.2</v>
      </c>
      <c r="AC7" s="39">
        <v>107.2</v>
      </c>
      <c r="AD7" s="39">
        <v>106.62</v>
      </c>
      <c r="AE7" s="39">
        <v>107.95</v>
      </c>
      <c r="AF7" s="39">
        <v>110.05</v>
      </c>
      <c r="AG7" s="39">
        <v>108.87</v>
      </c>
      <c r="AH7" s="39">
        <v>112.83</v>
      </c>
      <c r="AI7" s="39">
        <v>0</v>
      </c>
      <c r="AJ7" s="39">
        <v>0</v>
      </c>
      <c r="AK7" s="39">
        <v>0</v>
      </c>
      <c r="AL7" s="39">
        <v>118.92</v>
      </c>
      <c r="AM7" s="39">
        <v>123.86</v>
      </c>
      <c r="AN7" s="39">
        <v>13.46</v>
      </c>
      <c r="AO7" s="39">
        <v>12.59</v>
      </c>
      <c r="AP7" s="39">
        <v>12.44</v>
      </c>
      <c r="AQ7" s="39">
        <v>2.64</v>
      </c>
      <c r="AR7" s="39">
        <v>3.16</v>
      </c>
      <c r="AS7" s="39">
        <v>1.05</v>
      </c>
      <c r="AT7" s="39">
        <v>356.59</v>
      </c>
      <c r="AU7" s="39">
        <v>354.19</v>
      </c>
      <c r="AV7" s="39">
        <v>419.72</v>
      </c>
      <c r="AW7" s="39">
        <v>291.87</v>
      </c>
      <c r="AX7" s="39">
        <v>229.73</v>
      </c>
      <c r="AY7" s="39">
        <v>434.72</v>
      </c>
      <c r="AZ7" s="39">
        <v>416.14</v>
      </c>
      <c r="BA7" s="39">
        <v>371.89</v>
      </c>
      <c r="BB7" s="39">
        <v>359.47</v>
      </c>
      <c r="BC7" s="39">
        <v>369.69</v>
      </c>
      <c r="BD7" s="39">
        <v>261.93</v>
      </c>
      <c r="BE7" s="39">
        <v>641.30999999999995</v>
      </c>
      <c r="BF7" s="39">
        <v>593.96</v>
      </c>
      <c r="BG7" s="39">
        <v>545.1</v>
      </c>
      <c r="BH7" s="39">
        <v>1497.5</v>
      </c>
      <c r="BI7" s="39">
        <v>1474.76</v>
      </c>
      <c r="BJ7" s="39">
        <v>495.76</v>
      </c>
      <c r="BK7" s="39">
        <v>487.22</v>
      </c>
      <c r="BL7" s="39">
        <v>483.11</v>
      </c>
      <c r="BM7" s="39">
        <v>401.79</v>
      </c>
      <c r="BN7" s="39">
        <v>402.99</v>
      </c>
      <c r="BO7" s="39">
        <v>270.45999999999998</v>
      </c>
      <c r="BP7" s="39">
        <v>88.62</v>
      </c>
      <c r="BQ7" s="39">
        <v>101.71</v>
      </c>
      <c r="BR7" s="39">
        <v>104.93</v>
      </c>
      <c r="BS7" s="39">
        <v>117.07</v>
      </c>
      <c r="BT7" s="39">
        <v>66.45</v>
      </c>
      <c r="BU7" s="39">
        <v>93.66</v>
      </c>
      <c r="BV7" s="39">
        <v>92.76</v>
      </c>
      <c r="BW7" s="39">
        <v>93.28</v>
      </c>
      <c r="BX7" s="39">
        <v>100.12</v>
      </c>
      <c r="BY7" s="39">
        <v>98.66</v>
      </c>
      <c r="BZ7" s="39">
        <v>103.91</v>
      </c>
      <c r="CA7" s="39">
        <v>194.21</v>
      </c>
      <c r="CB7" s="39">
        <v>169.4</v>
      </c>
      <c r="CC7" s="39">
        <v>165.34</v>
      </c>
      <c r="CD7" s="39">
        <v>152.69</v>
      </c>
      <c r="CE7" s="39">
        <v>273.06</v>
      </c>
      <c r="CF7" s="39">
        <v>208.21</v>
      </c>
      <c r="CG7" s="39">
        <v>208.67</v>
      </c>
      <c r="CH7" s="39">
        <v>208.29</v>
      </c>
      <c r="CI7" s="39">
        <v>174.97</v>
      </c>
      <c r="CJ7" s="39">
        <v>178.59</v>
      </c>
      <c r="CK7" s="39">
        <v>167.11</v>
      </c>
      <c r="CL7" s="39">
        <v>42.81</v>
      </c>
      <c r="CM7" s="39">
        <v>42.83</v>
      </c>
      <c r="CN7" s="39">
        <v>43.64</v>
      </c>
      <c r="CO7" s="39">
        <v>49.11</v>
      </c>
      <c r="CP7" s="39">
        <v>47.32</v>
      </c>
      <c r="CQ7" s="39">
        <v>49.22</v>
      </c>
      <c r="CR7" s="39">
        <v>49.08</v>
      </c>
      <c r="CS7" s="39">
        <v>49.32</v>
      </c>
      <c r="CT7" s="39">
        <v>55.63</v>
      </c>
      <c r="CU7" s="39">
        <v>55.03</v>
      </c>
      <c r="CV7" s="39">
        <v>60.27</v>
      </c>
      <c r="CW7" s="39">
        <v>95.72</v>
      </c>
      <c r="CX7" s="39">
        <v>96.76</v>
      </c>
      <c r="CY7" s="39">
        <v>96.35</v>
      </c>
      <c r="CZ7" s="39">
        <v>90.71</v>
      </c>
      <c r="DA7" s="39">
        <v>90.47</v>
      </c>
      <c r="DB7" s="39">
        <v>79.48</v>
      </c>
      <c r="DC7" s="39">
        <v>79.3</v>
      </c>
      <c r="DD7" s="39">
        <v>79.34</v>
      </c>
      <c r="DE7" s="39">
        <v>82.04</v>
      </c>
      <c r="DF7" s="39">
        <v>81.900000000000006</v>
      </c>
      <c r="DG7" s="39">
        <v>89.92</v>
      </c>
      <c r="DH7" s="39">
        <v>50.65</v>
      </c>
      <c r="DI7" s="39">
        <v>52.87</v>
      </c>
      <c r="DJ7" s="39">
        <v>55.61</v>
      </c>
      <c r="DK7" s="39">
        <v>18.41</v>
      </c>
      <c r="DL7" s="39">
        <v>23.13</v>
      </c>
      <c r="DM7" s="39">
        <v>46.12</v>
      </c>
      <c r="DN7" s="39">
        <v>47.44</v>
      </c>
      <c r="DO7" s="39">
        <v>48.3</v>
      </c>
      <c r="DP7" s="39">
        <v>48.05</v>
      </c>
      <c r="DQ7" s="39">
        <v>48.87</v>
      </c>
      <c r="DR7" s="39">
        <v>48.85</v>
      </c>
      <c r="DS7" s="39">
        <v>2.72</v>
      </c>
      <c r="DT7" s="39">
        <v>3.18</v>
      </c>
      <c r="DU7" s="39">
        <v>3.18</v>
      </c>
      <c r="DV7" s="39">
        <v>0.47</v>
      </c>
      <c r="DW7" s="39">
        <v>0.62</v>
      </c>
      <c r="DX7" s="39">
        <v>9.86</v>
      </c>
      <c r="DY7" s="39">
        <v>11.16</v>
      </c>
      <c r="DZ7" s="39">
        <v>12.43</v>
      </c>
      <c r="EA7" s="39">
        <v>13.39</v>
      </c>
      <c r="EB7" s="39">
        <v>14.85</v>
      </c>
      <c r="EC7" s="39">
        <v>17.8</v>
      </c>
      <c r="ED7" s="39">
        <v>0</v>
      </c>
      <c r="EE7" s="39">
        <v>0</v>
      </c>
      <c r="EF7" s="39">
        <v>0</v>
      </c>
      <c r="EG7" s="39">
        <v>0</v>
      </c>
      <c r="EH7" s="39">
        <v>0.09</v>
      </c>
      <c r="EI7" s="39">
        <v>0.56000000000000005</v>
      </c>
      <c r="EJ7" s="39">
        <v>0.65</v>
      </c>
      <c r="EK7" s="39">
        <v>0.46</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雅広</dc:creator>
  <cp:lastModifiedBy> </cp:lastModifiedBy>
  <cp:lastPrinted>2020-02-14T08:31:28Z</cp:lastPrinted>
  <dcterms:created xsi:type="dcterms:W3CDTF">2020-02-14T07:39:37Z</dcterms:created>
  <dcterms:modified xsi:type="dcterms:W3CDTF">2020-02-14T08:31:32Z</dcterms:modified>
</cp:coreProperties>
</file>