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2SvbDSqbnge/L/dE0RxNGf9nVHVeQ26eovf221SlpJdSVpavajZyTgn3bcm+L+R/UOa/DoVIVtJ0HjZgnU22g==" workbookSaltValue="xHkFSJo0vPH/6Q9WyIqriA==" workbookSpinCount="100000" lockStructure="1"/>
  <bookViews>
    <workbookView xWindow="-120" yWindow="-120" windowWidth="19440" windowHeight="117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<sst xmlns="http://schemas.openxmlformats.org/spreadsheetml/2006/main" count="228" uniqueCount="114">
  <si>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</si>
  <si>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</si>
  <si>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</si>
  <si>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</si>
  <si>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</si>
  <si>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</si>
  <si>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</si>
  <si>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</si>
  <si>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</si>
  <si>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</si>
  <si>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</si>
  <si>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</si>
  <si>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</si>
  <si>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</si>
  <si>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</si>
  <si>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</si>
  <si>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</si>
  <si>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</si>
  <si>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</si>
  <si>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</si>
  <si>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</si>
  <si>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</si>
  <si>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</si>
  <si>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</si>
  <si>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</si>
  <si>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</si>
  <si>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</si>
  <si>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</si>
  <si>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</si>
  <si>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</si>
  <si>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</si>
  <si>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</si>
  <si>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</si>
  <si>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</si>
  <si>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</si>
  <si>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</si>
  <si>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</si>
  <si>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</si>
  <si>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</si>
  <si>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</si>
  <si>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</si>
  <si>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</si>
  <si>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</si>
  <si>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</si>
  <si>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</si>
  <si>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</si>
  <si>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</si>
  <si>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</si>
  <si>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</si>
  <si>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</si>
  <si>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</si>
  <si>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</si>
  <si>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</si>
  <si>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</si>
  <si>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</si>
  <si>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</si>
  <si>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</si>
  <si>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</si>
  <si>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</si>
  <si>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</si>
  <si>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</si>
  <si>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</si>
  <si>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</si>
  <si>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</si>
  <si>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</si>
  <si>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</si>
  <si>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</si>
  <si>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</si>
  <si>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</si>
  <si>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</si>
  <si>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</si>
  <si>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</si>
  <si>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</si>
  <si>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</si>
  <si>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</si>
  <si>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</si>
  <si>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</si>
  <si>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</si>
  <si>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</si>
  <si>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</si>
  <si>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</si>
  <si>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</si>
  <si>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</si>
  <si>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</si>
  <si>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</si>
  <si>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</si>
  <si>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</si>
  <si>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</si>
  <si>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</si>
  <si>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</si>
  <si>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</si>
  <si>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</si>
  <si>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</si>
  <si>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</si>
  <si>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</si>
  <si>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</si>
  <si>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</si>
  <si>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</si>
  <si>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</si>
  <si>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</si>
  <si>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</si>
  <si>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</si>
  <si>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</si>
  <si>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</si>
  <si>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</si>
  <si>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</si>
  <si>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</si>
  <si>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</si>
  <si>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</si>
  <si>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</si>
  <si>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</si>
  <si>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供用開始後20年未満の管路であり、改善への投資はない。今後更新時期を見据えて計画策定の検討を行う必要がある。</t>
    <rPh sb="1" eb="2">
      <t>カン</t>
    </rPh>
    <rPh sb="2" eb="3">
      <t>キョ</t>
    </rPh>
    <rPh sb="3" eb="5">
      <t>カイゼン</t>
    </rPh>
    <rPh sb="5" eb="6">
      <t>リツ</t>
    </rPh>
    <rPh sb="8" eb="10">
      <t>キョウヨウ</t>
    </rPh>
    <rPh sb="10" eb="13">
      <t>カイシゴ</t>
    </rPh>
    <rPh sb="15" eb="16">
      <t>ネン</t>
    </rPh>
    <rPh sb="16" eb="18">
      <t>ミマン</t>
    </rPh>
    <rPh sb="19" eb="21">
      <t>カンロ</t>
    </rPh>
    <rPh sb="25" eb="27">
      <t>カイゼン</t>
    </rPh>
    <rPh sb="29" eb="31">
      <t>トウシ</t>
    </rPh>
    <rPh sb="35" eb="37">
      <t>コンゴ</t>
    </rPh>
    <rPh sb="37" eb="39">
      <t>コウシン</t>
    </rPh>
    <rPh sb="39" eb="41">
      <t>ジキ</t>
    </rPh>
    <rPh sb="42" eb="44">
      <t>ミス</t>
    </rPh>
    <rPh sb="46" eb="48">
      <t>ケイカク</t>
    </rPh>
    <rPh sb="48" eb="50">
      <t>サクテイ</t>
    </rPh>
    <rPh sb="51" eb="53">
      <t>ケントウ</t>
    </rPh>
    <rPh sb="54" eb="55">
      <t>オコナ</t>
    </rPh>
    <rPh sb="56" eb="58">
      <t>ヒツヨウ</t>
    </rPh>
    <phoneticPr fontId="4"/>
  </si>
  <si>
    <t>　早期の水洗化率向上により使用料収入の確保が求められている。それに合わせ、維持管理費の削減等の経営改善対策をとる必要がある。また、経営改善のため、府や近隣自治体との情報共有等の検討を行うことが必要である。</t>
    <rPh sb="1" eb="3">
      <t>ソウキ</t>
    </rPh>
    <rPh sb="4" eb="7">
      <t>スイセンカ</t>
    </rPh>
    <rPh sb="7" eb="8">
      <t>リツ</t>
    </rPh>
    <rPh sb="8" eb="10">
      <t>コウジョウ</t>
    </rPh>
    <rPh sb="13" eb="15">
      <t>シヨウ</t>
    </rPh>
    <rPh sb="15" eb="16">
      <t>リョウ</t>
    </rPh>
    <rPh sb="16" eb="18">
      <t>シュウニュウ</t>
    </rPh>
    <rPh sb="19" eb="21">
      <t>カクホ</t>
    </rPh>
    <rPh sb="22" eb="23">
      <t>モト</t>
    </rPh>
    <rPh sb="33" eb="34">
      <t>ア</t>
    </rPh>
    <rPh sb="51" eb="53">
      <t>タイサク</t>
    </rPh>
    <rPh sb="56" eb="58">
      <t>ヒツヨウ</t>
    </rPh>
    <rPh sb="65" eb="67">
      <t>ケイエイ</t>
    </rPh>
    <rPh sb="67" eb="69">
      <t>カイゼン</t>
    </rPh>
    <rPh sb="88" eb="90">
      <t>ケントウ</t>
    </rPh>
    <rPh sb="91" eb="92">
      <t>オコナ</t>
    </rPh>
    <rPh sb="96" eb="98">
      <t>ヒツヨウ</t>
    </rPh>
    <phoneticPr fontId="4"/>
  </si>
  <si>
    <r>
      <t>①収益的収支比率
　還付金等の収入がなくなり比率は減っているため、基金繰入による収入金の増加、接続率の向上による使用料収入の増加を図る必要がある。
④企業債残高対事業規模比率
　建設後間もないため、起債残高は高くなる傾向にあり、接続率の向上や減債基金の活用により収入の増加を図る必要がある。
⑤経費回収率
　使用料収入が少ないため、類似団体より低くなっている。さらなる接続率の向上にて使用料収入の増加を図る必要がある。
⑥汚水処理原価
　接続率は向上しているものの有収水量が少なく類似団体平均よりも高い数値となっている。早期の接続率向上が求められる。
⑦施設利用率</t>
    </r>
    <r>
      <rPr>
        <sz val="10"/>
        <rFont val="ＭＳ ゴシック"/>
        <family val="3"/>
        <charset val="128"/>
      </rPr>
      <t xml:space="preserve">
　H30は類似団体と比べ高い数値となったものの、依然として人口減少による施設規模の過大状態は続いており、規模の見直しを検討する必要がある。
⑧水洗化率</t>
    </r>
    <r>
      <rPr>
        <sz val="10"/>
        <color theme="1"/>
        <rFont val="ＭＳ ゴシック"/>
        <family val="3"/>
        <charset val="128"/>
      </rPr>
      <t xml:space="preserve">
　向上してきているものの、さらに接続率を向上し、水洗化率も向上させる必要がある。
　</t>
    </r>
    <rPh sb="1" eb="4">
      <t>シュウエキテキ</t>
    </rPh>
    <rPh sb="4" eb="6">
      <t>シュウシ</t>
    </rPh>
    <rPh sb="6" eb="8">
      <t>ヒリツ</t>
    </rPh>
    <rPh sb="10" eb="13">
      <t>カンプキン</t>
    </rPh>
    <rPh sb="13" eb="14">
      <t>トウ</t>
    </rPh>
    <rPh sb="15" eb="17">
      <t>シュウニュウ</t>
    </rPh>
    <rPh sb="22" eb="24">
      <t>ヒリツ</t>
    </rPh>
    <rPh sb="25" eb="26">
      <t>ヘ</t>
    </rPh>
    <rPh sb="33" eb="35">
      <t>キキン</t>
    </rPh>
    <rPh sb="35" eb="37">
      <t>クリイレ</t>
    </rPh>
    <rPh sb="40" eb="43">
      <t>シュウニュウキン</t>
    </rPh>
    <rPh sb="44" eb="46">
      <t>ゾウカ</t>
    </rPh>
    <rPh sb="47" eb="49">
      <t>セツゾク</t>
    </rPh>
    <rPh sb="49" eb="50">
      <t>リツ</t>
    </rPh>
    <rPh sb="51" eb="53">
      <t>コウジョウ</t>
    </rPh>
    <rPh sb="56" eb="59">
      <t>シヨウリョウ</t>
    </rPh>
    <rPh sb="59" eb="61">
      <t>シュウニュウ</t>
    </rPh>
    <rPh sb="62" eb="64">
      <t>ゾウカ</t>
    </rPh>
    <rPh sb="65" eb="66">
      <t>ハカ</t>
    </rPh>
    <rPh sb="67" eb="69">
      <t>ヒツヨウ</t>
    </rPh>
    <rPh sb="76" eb="78">
      <t>キギョウ</t>
    </rPh>
    <rPh sb="78" eb="79">
      <t>サイ</t>
    </rPh>
    <rPh sb="79" eb="81">
      <t>ザンダカ</t>
    </rPh>
    <rPh sb="81" eb="82">
      <t>タイ</t>
    </rPh>
    <rPh sb="82" eb="84">
      <t>ジギョウ</t>
    </rPh>
    <rPh sb="84" eb="86">
      <t>キボ</t>
    </rPh>
    <rPh sb="86" eb="88">
      <t>ヒリツ</t>
    </rPh>
    <rPh sb="90" eb="92">
      <t>ケンセツ</t>
    </rPh>
    <rPh sb="92" eb="93">
      <t>ゴ</t>
    </rPh>
    <rPh sb="93" eb="94">
      <t>マ</t>
    </rPh>
    <rPh sb="100" eb="102">
      <t>キサイ</t>
    </rPh>
    <rPh sb="102" eb="104">
      <t>ザンダカ</t>
    </rPh>
    <rPh sb="105" eb="106">
      <t>タカ</t>
    </rPh>
    <rPh sb="109" eb="111">
      <t>ケイコウ</t>
    </rPh>
    <rPh sb="115" eb="117">
      <t>セツゾク</t>
    </rPh>
    <rPh sb="117" eb="118">
      <t>リツ</t>
    </rPh>
    <rPh sb="119" eb="121">
      <t>コウジョウ</t>
    </rPh>
    <rPh sb="122" eb="124">
      <t>ゲンサイ</t>
    </rPh>
    <rPh sb="124" eb="126">
      <t>キキン</t>
    </rPh>
    <rPh sb="132" eb="134">
      <t>シュウニュウ</t>
    </rPh>
    <rPh sb="135" eb="136">
      <t>ゾウ</t>
    </rPh>
    <rPh sb="136" eb="137">
      <t>クワ</t>
    </rPh>
    <rPh sb="138" eb="139">
      <t>ハカ</t>
    </rPh>
    <rPh sb="140" eb="142">
      <t>ヒツヨウ</t>
    </rPh>
    <rPh sb="149" eb="151">
      <t>ケイヒ</t>
    </rPh>
    <rPh sb="151" eb="153">
      <t>カイシュウ</t>
    </rPh>
    <rPh sb="153" eb="154">
      <t>リツ</t>
    </rPh>
    <rPh sb="156" eb="159">
      <t>シヨウリョウ</t>
    </rPh>
    <rPh sb="159" eb="161">
      <t>シュウニュウ</t>
    </rPh>
    <rPh sb="162" eb="163">
      <t>スク</t>
    </rPh>
    <rPh sb="168" eb="170">
      <t>ルイジ</t>
    </rPh>
    <rPh sb="170" eb="172">
      <t>ダンタイ</t>
    </rPh>
    <rPh sb="174" eb="175">
      <t>ヒク</t>
    </rPh>
    <rPh sb="214" eb="216">
      <t>オスイ</t>
    </rPh>
    <rPh sb="216" eb="218">
      <t>ショリ</t>
    </rPh>
    <rPh sb="218" eb="220">
      <t>ゲンカ</t>
    </rPh>
    <rPh sb="222" eb="224">
      <t>セツゾク</t>
    </rPh>
    <rPh sb="224" eb="225">
      <t>リツ</t>
    </rPh>
    <rPh sb="226" eb="228">
      <t>コウジョウ</t>
    </rPh>
    <rPh sb="235" eb="237">
      <t>ユウシュウ</t>
    </rPh>
    <rPh sb="237" eb="239">
      <t>スイリョウ</t>
    </rPh>
    <rPh sb="240" eb="241">
      <t>スク</t>
    </rPh>
    <rPh sb="243" eb="245">
      <t>ルイジ</t>
    </rPh>
    <rPh sb="245" eb="247">
      <t>ダンタイ</t>
    </rPh>
    <rPh sb="247" eb="249">
      <t>ヘイキン</t>
    </rPh>
    <rPh sb="252" eb="253">
      <t>タカ</t>
    </rPh>
    <rPh sb="254" eb="256">
      <t>スウチ</t>
    </rPh>
    <rPh sb="263" eb="265">
      <t>ソウキ</t>
    </rPh>
    <rPh sb="266" eb="268">
      <t>セツゾク</t>
    </rPh>
    <rPh sb="268" eb="269">
      <t>リツ</t>
    </rPh>
    <rPh sb="269" eb="271">
      <t>コウジョウ</t>
    </rPh>
    <rPh sb="272" eb="273">
      <t>モト</t>
    </rPh>
    <rPh sb="281" eb="283">
      <t>シセツ</t>
    </rPh>
    <rPh sb="283" eb="286">
      <t>リヨウリツ</t>
    </rPh>
    <rPh sb="292" eb="294">
      <t>ルイジ</t>
    </rPh>
    <rPh sb="294" eb="296">
      <t>ダンタイ</t>
    </rPh>
    <rPh sb="297" eb="298">
      <t>クラ</t>
    </rPh>
    <rPh sb="299" eb="300">
      <t>タカ</t>
    </rPh>
    <rPh sb="301" eb="303">
      <t>スウチ</t>
    </rPh>
    <rPh sb="311" eb="313">
      <t>イゼン</t>
    </rPh>
    <rPh sb="330" eb="332">
      <t>ジョウタイ</t>
    </rPh>
    <rPh sb="333" eb="334">
      <t>ツヅ</t>
    </rPh>
    <rPh sb="339" eb="341">
      <t>キボ</t>
    </rPh>
    <rPh sb="342" eb="344">
      <t>ミナオ</t>
    </rPh>
    <rPh sb="346" eb="348">
      <t>ケントウ</t>
    </rPh>
    <rPh sb="350" eb="352">
      <t>ヒツヨウ</t>
    </rPh>
    <rPh sb="359" eb="362">
      <t>スイセンカ</t>
    </rPh>
    <rPh sb="362" eb="363">
      <t>リツ</t>
    </rPh>
    <rPh sb="365" eb="367">
      <t>コウジョウ</t>
    </rPh>
    <rPh sb="380" eb="382">
      <t>セツゾク</t>
    </rPh>
    <rPh sb="382" eb="383">
      <t>リツ</t>
    </rPh>
    <rPh sb="384" eb="386">
      <t>コウジョウ</t>
    </rPh>
    <rPh sb="388" eb="391">
      <t>スイセンカ</t>
    </rPh>
    <rPh sb="391" eb="392">
      <t>リツ</t>
    </rPh>
    <rPh sb="393" eb="395">
      <t>コウジョウ</t>
    </rPh>
    <rPh sb="398" eb="4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</si>
</sst>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52-498D-81BE-D8DA7833329D}"/>
            </c:ext>
          </c:extLst>
        </c:ser>
        <c:dLbls>
          <c:showLegendKey val="0"/>
          <c:showVal val="0"/>
          <c:showCatName val="0"/>
          <c:showSerName val="0"/>
          <c:showPercent val="0"/>
          <c:showBubbleSize val="0"/>
        </c:dLbls>
        <c:gapWidth val="150"/>
        <c:axId val="229103488"/>
        <c:axId val="2004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8052-498D-81BE-D8DA7833329D}"/>
            </c:ext>
          </c:extLst>
        </c:ser>
        <c:dLbls>
          <c:showLegendKey val="0"/>
          <c:showVal val="0"/>
          <c:showCatName val="0"/>
          <c:showSerName val="0"/>
          <c:showPercent val="0"/>
          <c:showBubbleSize val="0"/>
        </c:dLbls>
        <c:marker val="1"/>
        <c:smooth val="0"/>
        <c:axId val="229103488"/>
        <c:axId val="200425472"/>
      </c:lineChart>
      <c:dateAx>
        <c:axId val="229103488"/>
        <c:scaling>
          <c:orientation val="minMax"/>
        </c:scaling>
        <c:delete val="1"/>
        <c:axPos val="b"/>
        <c:numFmt formatCode="ge" sourceLinked="1"/>
        <c:majorTickMark val="none"/>
        <c:minorTickMark val="none"/>
        <c:tickLblPos val="none"/>
        <c:crossAx val="200425472"/>
        <c:crosses val="autoZero"/>
        <c:auto val="1"/>
        <c:lblOffset val="100"/>
        <c:baseTimeUnit val="years"/>
      </c:dateAx>
      <c:valAx>
        <c:axId val="2004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19.239999999999998</c:v>
                </c:pt>
                <c:pt idx="1">
                  <c:v>29.58</c:v>
                </c:pt>
                <c:pt idx="2">
                  <c:v>29.71</c:v>
                </c:pt>
                <c:pt idx="3">
                  <c:v>32.33</c:v>
                </c:pt>
                <c:pt idx="4">
                  <c:v>34.950000000000003</c:v>
                </c:pt>
              </c:numCache>
            </c:numRef>
          </c:val>
          <c:extLst xmlns:c16r2="http://schemas.microsoft.com/office/drawing/2015/06/chart">
            <c:ext xmlns:c16="http://schemas.microsoft.com/office/drawing/2014/chart" uri="{C3380CC4-5D6E-409C-BE32-E72D297353CC}">
              <c16:uniqueId val="{00000000-BC04-48D9-8676-F3B8BF5B6EBE}"/>
            </c:ext>
          </c:extLst>
        </c:ser>
        <c:dLbls>
          <c:showLegendKey val="0"/>
          <c:showVal val="0"/>
          <c:showCatName val="0"/>
          <c:showSerName val="0"/>
          <c:showPercent val="0"/>
          <c:showBubbleSize val="0"/>
        </c:dLbls>
        <c:gapWidth val="150"/>
        <c:axId val="215602304"/>
        <c:axId val="2156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BC04-48D9-8676-F3B8BF5B6EBE}"/>
            </c:ext>
          </c:extLst>
        </c:ser>
        <c:dLbls>
          <c:showLegendKey val="0"/>
          <c:showVal val="0"/>
          <c:showCatName val="0"/>
          <c:showSerName val="0"/>
          <c:showPercent val="0"/>
          <c:showBubbleSize val="0"/>
        </c:dLbls>
        <c:marker val="1"/>
        <c:smooth val="0"/>
        <c:axId val="215602304"/>
        <c:axId val="215604224"/>
      </c:lineChart>
      <c:dateAx>
        <c:axId val="215602304"/>
        <c:scaling>
          <c:orientation val="minMax"/>
        </c:scaling>
        <c:delete val="1"/>
        <c:axPos val="b"/>
        <c:numFmt formatCode="ge" sourceLinked="1"/>
        <c:majorTickMark val="none"/>
        <c:minorTickMark val="none"/>
        <c:tickLblPos val="none"/>
        <c:crossAx val="215604224"/>
        <c:crosses val="autoZero"/>
        <c:auto val="1"/>
        <c:lblOffset val="100"/>
        <c:baseTimeUnit val="years"/>
      </c:dateAx>
      <c:valAx>
        <c:axId val="2156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62.17</c:v>
                </c:pt>
                <c:pt idx="1">
                  <c:v>64.11</c:v>
                </c:pt>
                <c:pt idx="2">
                  <c:v>74.19</c:v>
                </c:pt>
                <c:pt idx="3">
                  <c:v>78.97</c:v>
                </c:pt>
                <c:pt idx="4">
                  <c:v>83.2</c:v>
                </c:pt>
              </c:numCache>
            </c:numRef>
          </c:val>
          <c:extLst xmlns:c16r2="http://schemas.microsoft.com/office/drawing/2015/06/chart">
            <c:ext xmlns:c16="http://schemas.microsoft.com/office/drawing/2014/chart" uri="{C3380CC4-5D6E-409C-BE32-E72D297353CC}">
              <c16:uniqueId val="{00000000-37FA-4F26-9D85-C38BE24F2D98}"/>
            </c:ext>
          </c:extLst>
        </c:ser>
        <c:dLbls>
          <c:showLegendKey val="0"/>
          <c:showVal val="0"/>
          <c:showCatName val="0"/>
          <c:showSerName val="0"/>
          <c:showPercent val="0"/>
          <c:showBubbleSize val="0"/>
        </c:dLbls>
        <c:gapWidth val="150"/>
        <c:axId val="226768384"/>
        <c:axId val="2267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37FA-4F26-9D85-C38BE24F2D98}"/>
            </c:ext>
          </c:extLst>
        </c:ser>
        <c:dLbls>
          <c:showLegendKey val="0"/>
          <c:showVal val="0"/>
          <c:showCatName val="0"/>
          <c:showSerName val="0"/>
          <c:showPercent val="0"/>
          <c:showBubbleSize val="0"/>
        </c:dLbls>
        <c:marker val="1"/>
        <c:smooth val="0"/>
        <c:axId val="226768384"/>
        <c:axId val="226770304"/>
      </c:lineChart>
      <c:dateAx>
        <c:axId val="226768384"/>
        <c:scaling>
          <c:orientation val="minMax"/>
        </c:scaling>
        <c:delete val="1"/>
        <c:axPos val="b"/>
        <c:numFmt formatCode="ge" sourceLinked="1"/>
        <c:majorTickMark val="none"/>
        <c:minorTickMark val="none"/>
        <c:tickLblPos val="none"/>
        <c:crossAx val="226770304"/>
        <c:crosses val="autoZero"/>
        <c:auto val="1"/>
        <c:lblOffset val="100"/>
        <c:baseTimeUnit val="years"/>
      </c:dateAx>
      <c:valAx>
        <c:axId val="226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61.78</c:v>
                </c:pt>
                <c:pt idx="1">
                  <c:v>59.19</c:v>
                </c:pt>
                <c:pt idx="2">
                  <c:v>72.59</c:v>
                </c:pt>
                <c:pt idx="3">
                  <c:v>45.6</c:v>
                </c:pt>
                <c:pt idx="4">
                  <c:v>38.25</c:v>
                </c:pt>
              </c:numCache>
            </c:numRef>
          </c:val>
          <c:extLst xmlns:c16r2="http://schemas.microsoft.com/office/drawing/2015/06/chart">
            <c:ext xmlns:c16="http://schemas.microsoft.com/office/drawing/2014/chart" uri="{C3380CC4-5D6E-409C-BE32-E72D297353CC}">
              <c16:uniqueId val="{00000000-3F63-44D4-ACD5-9CE63BBFF5B1}"/>
            </c:ext>
          </c:extLst>
        </c:ser>
        <c:dLbls>
          <c:showLegendKey val="0"/>
          <c:showVal val="0"/>
          <c:showCatName val="0"/>
          <c:showSerName val="0"/>
          <c:showPercent val="0"/>
          <c:showBubbleSize val="0"/>
        </c:dLbls>
        <c:gapWidth val="150"/>
        <c:axId val="200435584"/>
        <c:axId val="2004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3-44D4-ACD5-9CE63BBFF5B1}"/>
            </c:ext>
          </c:extLst>
        </c:ser>
        <c:dLbls>
          <c:showLegendKey val="0"/>
          <c:showVal val="0"/>
          <c:showCatName val="0"/>
          <c:showSerName val="0"/>
          <c:showPercent val="0"/>
          <c:showBubbleSize val="0"/>
        </c:dLbls>
        <c:marker val="1"/>
        <c:smooth val="0"/>
        <c:axId val="200435584"/>
        <c:axId val="200437760"/>
      </c:lineChart>
      <c:dateAx>
        <c:axId val="200435584"/>
        <c:scaling>
          <c:orientation val="minMax"/>
        </c:scaling>
        <c:delete val="1"/>
        <c:axPos val="b"/>
        <c:numFmt formatCode="ge" sourceLinked="1"/>
        <c:majorTickMark val="none"/>
        <c:minorTickMark val="none"/>
        <c:tickLblPos val="none"/>
        <c:crossAx val="200437760"/>
        <c:crosses val="autoZero"/>
        <c:auto val="1"/>
        <c:lblOffset val="100"/>
        <c:baseTimeUnit val="years"/>
      </c:dateAx>
      <c:valAx>
        <c:axId val="2004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59-4AED-A063-F49A0BF3A504}"/>
            </c:ext>
          </c:extLst>
        </c:ser>
        <c:dLbls>
          <c:showLegendKey val="0"/>
          <c:showVal val="0"/>
          <c:showCatName val="0"/>
          <c:showSerName val="0"/>
          <c:showPercent val="0"/>
          <c:showBubbleSize val="0"/>
        </c:dLbls>
        <c:gapWidth val="150"/>
        <c:axId val="200456448"/>
        <c:axId val="2004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59-4AED-A063-F49A0BF3A504}"/>
            </c:ext>
          </c:extLst>
        </c:ser>
        <c:dLbls>
          <c:showLegendKey val="0"/>
          <c:showVal val="0"/>
          <c:showCatName val="0"/>
          <c:showSerName val="0"/>
          <c:showPercent val="0"/>
          <c:showBubbleSize val="0"/>
        </c:dLbls>
        <c:marker val="1"/>
        <c:smooth val="0"/>
        <c:axId val="200456448"/>
        <c:axId val="200470912"/>
      </c:lineChart>
      <c:dateAx>
        <c:axId val="200456448"/>
        <c:scaling>
          <c:orientation val="minMax"/>
        </c:scaling>
        <c:delete val="1"/>
        <c:axPos val="b"/>
        <c:numFmt formatCode="ge" sourceLinked="1"/>
        <c:majorTickMark val="none"/>
        <c:minorTickMark val="none"/>
        <c:tickLblPos val="none"/>
        <c:crossAx val="200470912"/>
        <c:crosses val="autoZero"/>
        <c:auto val="1"/>
        <c:lblOffset val="100"/>
        <c:baseTimeUnit val="years"/>
      </c:dateAx>
      <c:valAx>
        <c:axId val="2004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31-417F-A39A-4F0931660702}"/>
            </c:ext>
          </c:extLst>
        </c:ser>
        <c:dLbls>
          <c:showLegendKey val="0"/>
          <c:showVal val="0"/>
          <c:showCatName val="0"/>
          <c:showSerName val="0"/>
          <c:showPercent val="0"/>
          <c:showBubbleSize val="0"/>
        </c:dLbls>
        <c:gapWidth val="150"/>
        <c:axId val="200624768"/>
        <c:axId val="200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31-417F-A39A-4F0931660702}"/>
            </c:ext>
          </c:extLst>
        </c:ser>
        <c:dLbls>
          <c:showLegendKey val="0"/>
          <c:showVal val="0"/>
          <c:showCatName val="0"/>
          <c:showSerName val="0"/>
          <c:showPercent val="0"/>
          <c:showBubbleSize val="0"/>
        </c:dLbls>
        <c:marker val="1"/>
        <c:smooth val="0"/>
        <c:axId val="200624768"/>
        <c:axId val="200635136"/>
      </c:lineChart>
      <c:dateAx>
        <c:axId val="200624768"/>
        <c:scaling>
          <c:orientation val="minMax"/>
        </c:scaling>
        <c:delete val="1"/>
        <c:axPos val="b"/>
        <c:numFmt formatCode="ge" sourceLinked="1"/>
        <c:majorTickMark val="none"/>
        <c:minorTickMark val="none"/>
        <c:tickLblPos val="none"/>
        <c:crossAx val="200635136"/>
        <c:crosses val="autoZero"/>
        <c:auto val="1"/>
        <c:lblOffset val="100"/>
        <c:baseTimeUnit val="years"/>
      </c:dateAx>
      <c:valAx>
        <c:axId val="200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12-4CB2-8977-16CC76015C7D}"/>
            </c:ext>
          </c:extLst>
        </c:ser>
        <c:dLbls>
          <c:showLegendKey val="0"/>
          <c:showVal val="0"/>
          <c:showCatName val="0"/>
          <c:showSerName val="0"/>
          <c:showPercent val="0"/>
          <c:showBubbleSize val="0"/>
        </c:dLbls>
        <c:gapWidth val="150"/>
        <c:axId val="200650112"/>
        <c:axId val="2008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12-4CB2-8977-16CC76015C7D}"/>
            </c:ext>
          </c:extLst>
        </c:ser>
        <c:dLbls>
          <c:showLegendKey val="0"/>
          <c:showVal val="0"/>
          <c:showCatName val="0"/>
          <c:showSerName val="0"/>
          <c:showPercent val="0"/>
          <c:showBubbleSize val="0"/>
        </c:dLbls>
        <c:marker val="1"/>
        <c:smooth val="0"/>
        <c:axId val="200650112"/>
        <c:axId val="200803840"/>
      </c:lineChart>
      <c:dateAx>
        <c:axId val="200650112"/>
        <c:scaling>
          <c:orientation val="minMax"/>
        </c:scaling>
        <c:delete val="1"/>
        <c:axPos val="b"/>
        <c:numFmt formatCode="ge" sourceLinked="1"/>
        <c:majorTickMark val="none"/>
        <c:minorTickMark val="none"/>
        <c:tickLblPos val="none"/>
        <c:crossAx val="200803840"/>
        <c:crosses val="autoZero"/>
        <c:auto val="1"/>
        <c:lblOffset val="100"/>
        <c:baseTimeUnit val="years"/>
      </c:dateAx>
      <c:valAx>
        <c:axId val="200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87-4EF3-815D-C9596912DC6F}"/>
            </c:ext>
          </c:extLst>
        </c:ser>
        <c:dLbls>
          <c:showLegendKey val="0"/>
          <c:showVal val="0"/>
          <c:showCatName val="0"/>
          <c:showSerName val="0"/>
          <c:showPercent val="0"/>
          <c:showBubbleSize val="0"/>
        </c:dLbls>
        <c:gapWidth val="150"/>
        <c:axId val="200859648"/>
        <c:axId val="2008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87-4EF3-815D-C9596912DC6F}"/>
            </c:ext>
          </c:extLst>
        </c:ser>
        <c:dLbls>
          <c:showLegendKey val="0"/>
          <c:showVal val="0"/>
          <c:showCatName val="0"/>
          <c:showSerName val="0"/>
          <c:showPercent val="0"/>
          <c:showBubbleSize val="0"/>
        </c:dLbls>
        <c:marker val="1"/>
        <c:smooth val="0"/>
        <c:axId val="200859648"/>
        <c:axId val="200861568"/>
      </c:lineChart>
      <c:dateAx>
        <c:axId val="200859648"/>
        <c:scaling>
          <c:orientation val="minMax"/>
        </c:scaling>
        <c:delete val="1"/>
        <c:axPos val="b"/>
        <c:numFmt formatCode="ge" sourceLinked="1"/>
        <c:majorTickMark val="none"/>
        <c:minorTickMark val="none"/>
        <c:tickLblPos val="none"/>
        <c:crossAx val="200861568"/>
        <c:crosses val="autoZero"/>
        <c:auto val="1"/>
        <c:lblOffset val="100"/>
        <c:baseTimeUnit val="years"/>
      </c:dateAx>
      <c:valAx>
        <c:axId val="200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6662.57</c:v>
                </c:pt>
                <c:pt idx="1">
                  <c:v>5860.93</c:v>
                </c:pt>
                <c:pt idx="2">
                  <c:v>5952.83</c:v>
                </c:pt>
                <c:pt idx="3">
                  <c:v>5432.32</c:v>
                </c:pt>
                <c:pt idx="4">
                  <c:v>4984.91</c:v>
                </c:pt>
              </c:numCache>
            </c:numRef>
          </c:val>
          <c:extLst xmlns:c16r2="http://schemas.microsoft.com/office/drawing/2015/06/chart">
            <c:ext xmlns:c16="http://schemas.microsoft.com/office/drawing/2014/chart" uri="{C3380CC4-5D6E-409C-BE32-E72D297353CC}">
              <c16:uniqueId val="{00000000-1172-401A-93DB-F22838ECD002}"/>
            </c:ext>
          </c:extLst>
        </c:ser>
        <c:dLbls>
          <c:showLegendKey val="0"/>
          <c:showVal val="0"/>
          <c:showCatName val="0"/>
          <c:showSerName val="0"/>
          <c:showPercent val="0"/>
          <c:showBubbleSize val="0"/>
        </c:dLbls>
        <c:gapWidth val="150"/>
        <c:axId val="209195392"/>
        <c:axId val="2091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1172-401A-93DB-F22838ECD002}"/>
            </c:ext>
          </c:extLst>
        </c:ser>
        <c:dLbls>
          <c:showLegendKey val="0"/>
          <c:showVal val="0"/>
          <c:showCatName val="0"/>
          <c:showSerName val="0"/>
          <c:showPercent val="0"/>
          <c:showBubbleSize val="0"/>
        </c:dLbls>
        <c:marker val="1"/>
        <c:smooth val="0"/>
        <c:axId val="209195392"/>
        <c:axId val="209197312"/>
      </c:lineChart>
      <c:dateAx>
        <c:axId val="209195392"/>
        <c:scaling>
          <c:orientation val="minMax"/>
        </c:scaling>
        <c:delete val="1"/>
        <c:axPos val="b"/>
        <c:numFmt formatCode="ge" sourceLinked="1"/>
        <c:majorTickMark val="none"/>
        <c:minorTickMark val="none"/>
        <c:tickLblPos val="none"/>
        <c:crossAx val="209197312"/>
        <c:crosses val="autoZero"/>
        <c:auto val="1"/>
        <c:lblOffset val="100"/>
        <c:baseTimeUnit val="years"/>
      </c:dateAx>
      <c:valAx>
        <c:axId val="209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24.56</c:v>
                </c:pt>
                <c:pt idx="1">
                  <c:v>29.23</c:v>
                </c:pt>
                <c:pt idx="2">
                  <c:v>26.99</c:v>
                </c:pt>
                <c:pt idx="3">
                  <c:v>26.58</c:v>
                </c:pt>
                <c:pt idx="4">
                  <c:v>23.11</c:v>
                </c:pt>
              </c:numCache>
            </c:numRef>
          </c:val>
          <c:extLst xmlns:c16r2="http://schemas.microsoft.com/office/drawing/2015/06/chart">
            <c:ext xmlns:c16="http://schemas.microsoft.com/office/drawing/2014/chart" uri="{C3380CC4-5D6E-409C-BE32-E72D297353CC}">
              <c16:uniqueId val="{00000000-FC24-4E12-9E0D-C33A90864350}"/>
            </c:ext>
          </c:extLst>
        </c:ser>
        <c:dLbls>
          <c:showLegendKey val="0"/>
          <c:showVal val="0"/>
          <c:showCatName val="0"/>
          <c:showSerName val="0"/>
          <c:showPercent val="0"/>
          <c:showBubbleSize val="0"/>
        </c:dLbls>
        <c:gapWidth val="150"/>
        <c:axId val="209224064"/>
        <c:axId val="2092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FC24-4E12-9E0D-C33A90864350}"/>
            </c:ext>
          </c:extLst>
        </c:ser>
        <c:dLbls>
          <c:showLegendKey val="0"/>
          <c:showVal val="0"/>
          <c:showCatName val="0"/>
          <c:showSerName val="0"/>
          <c:showPercent val="0"/>
          <c:showBubbleSize val="0"/>
        </c:dLbls>
        <c:marker val="1"/>
        <c:smooth val="0"/>
        <c:axId val="209224064"/>
        <c:axId val="209225984"/>
      </c:lineChart>
      <c:dateAx>
        <c:axId val="209224064"/>
        <c:scaling>
          <c:orientation val="minMax"/>
        </c:scaling>
        <c:delete val="1"/>
        <c:axPos val="b"/>
        <c:numFmt formatCode="ge" sourceLinked="1"/>
        <c:majorTickMark val="none"/>
        <c:minorTickMark val="none"/>
        <c:tickLblPos val="none"/>
        <c:crossAx val="209225984"/>
        <c:crosses val="autoZero"/>
        <c:auto val="1"/>
        <c:lblOffset val="100"/>
        <c:baseTimeUnit val="years"/>
      </c:dateAx>
      <c:valAx>
        <c:axId val="2092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938.64</c:v>
                </c:pt>
                <c:pt idx="1">
                  <c:v>781.11</c:v>
                </c:pt>
                <c:pt idx="2">
                  <c:v>734.03</c:v>
                </c:pt>
                <c:pt idx="3">
                  <c:v>724.24</c:v>
                </c:pt>
                <c:pt idx="4">
                  <c:v>841.79</c:v>
                </c:pt>
              </c:numCache>
            </c:numRef>
          </c:val>
          <c:extLst xmlns:c16r2="http://schemas.microsoft.com/office/drawing/2015/06/chart">
            <c:ext xmlns:c16="http://schemas.microsoft.com/office/drawing/2014/chart" uri="{C3380CC4-5D6E-409C-BE32-E72D297353CC}">
              <c16:uniqueId val="{00000000-A06E-42A7-A9C2-E484F902E45A}"/>
            </c:ext>
          </c:extLst>
        </c:ser>
        <c:dLbls>
          <c:showLegendKey val="0"/>
          <c:showVal val="0"/>
          <c:showCatName val="0"/>
          <c:showSerName val="0"/>
          <c:showPercent val="0"/>
          <c:showBubbleSize val="0"/>
        </c:dLbls>
        <c:gapWidth val="150"/>
        <c:axId val="209249024"/>
        <c:axId val="2092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A06E-42A7-A9C2-E484F902E45A}"/>
            </c:ext>
          </c:extLst>
        </c:ser>
        <c:dLbls>
          <c:showLegendKey val="0"/>
          <c:showVal val="0"/>
          <c:showCatName val="0"/>
          <c:showSerName val="0"/>
          <c:showPercent val="0"/>
          <c:showBubbleSize val="0"/>
        </c:dLbls>
        <c:marker val="1"/>
        <c:smooth val="0"/>
        <c:axId val="209249024"/>
        <c:axId val="209250944"/>
      </c:lineChart>
      <c:dateAx>
        <c:axId val="209249024"/>
        <c:scaling>
          <c:orientation val="minMax"/>
        </c:scaling>
        <c:delete val="1"/>
        <c:axPos val="b"/>
        <c:numFmt formatCode="ge" sourceLinked="1"/>
        <c:majorTickMark val="none"/>
        <c:minorTickMark val="none"/>
        <c:tickLblPos val="none"/>
        <c:crossAx val="209250944"/>
        <c:crosses val="autoZero"/>
        <c:auto val="1"/>
        <c:lblOffset val="100"/>
        <c:baseTimeUnit val="years"/>
      </c:dateAx>
      <c:valAx>
        <c:axId val="2092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伊根町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2110</v>
      </c>
      <c r="AM8" s="50"/>
      <c r="AN8" s="50"/>
      <c r="AO8" s="50"/>
      <c r="AP8" s="50"/>
      <c r="AQ8" s="50"/>
      <c r="AR8" s="50"/>
      <c r="AS8" s="50"/>
      <c r="AT8" s="45">
        <f>データ!T6</f>
        <v>61.95</v>
      </c>
      <c r="AU8" s="45"/>
      <c r="AV8" s="45"/>
      <c r="AW8" s="45"/>
      <c r="AX8" s="45"/>
      <c r="AY8" s="45"/>
      <c r="AZ8" s="45"/>
      <c r="BA8" s="45"/>
      <c r="BB8" s="45">
        <f>データ!U6</f>
        <v>34.06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55.13</v>
      </c>
      <c r="Q10" s="45"/>
      <c r="R10" s="45"/>
      <c r="S10" s="45"/>
      <c r="T10" s="45"/>
      <c r="U10" s="45"/>
      <c r="V10" s="45"/>
      <c r="W10" s="45">
        <f>データ!Q6</f>
        <v>95.51</v>
      </c>
      <c r="X10" s="45"/>
      <c r="Y10" s="45"/>
      <c r="Z10" s="45"/>
      <c r="AA10" s="45"/>
      <c r="AB10" s="45"/>
      <c r="AC10" s="45"/>
      <c r="AD10" s="50">
        <f>データ!R6</f>
        <v>3500</v>
      </c>
      <c r="AE10" s="50"/>
      <c r="AF10" s="50"/>
      <c r="AG10" s="50"/>
      <c r="AH10" s="50"/>
      <c r="AI10" s="50"/>
      <c r="AJ10" s="50"/>
      <c r="AK10" s="2"/>
      <c r="AL10" s="50">
        <f>データ!V6</f>
        <v>1155</v>
      </c>
      <c r="AM10" s="50"/>
      <c r="AN10" s="50"/>
      <c r="AO10" s="50"/>
      <c r="AP10" s="50"/>
      <c r="AQ10" s="50"/>
      <c r="AR10" s="50"/>
      <c r="AS10" s="50"/>
      <c r="AT10" s="45">
        <f>データ!W6</f>
        <v>0.75</v>
      </c>
      <c r="AU10" s="45"/>
      <c r="AV10" s="45"/>
      <c r="AW10" s="45"/>
      <c r="AX10" s="45"/>
      <c r="AY10" s="45"/>
      <c r="AZ10" s="45"/>
      <c r="BA10" s="45"/>
      <c r="BB10" s="45">
        <f>データ!X6</f>
        <v>1540</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113</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UmmHWmw6k+YSpOUF2fZqOlIp/5lLnWRL50W8PdgAf1K6jmt1bbiY971viz57hBbpXSIchH0FQp9QZPkbeBg72w==" saltValue="4keEd362k82OTkQCyv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264636</v>
      </c>
      <c r="D6" s="33">
        <f t="shared" si="3"/>
        <v>47</v>
      </c>
      <c r="E6" s="33">
        <f t="shared" si="3"/>
        <v>17</v>
      </c>
      <c r="F6" s="33">
        <f t="shared" si="3"/>
        <v>6</v>
      </c>
      <c r="G6" s="33">
        <f t="shared" si="3"/>
        <v>0</v>
      </c>
      <c r="H6" s="33" t="str">
        <f t="shared" si="3"/>
        <v>京都府　伊根町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55.13</v>
      </c>
      <c r="Q6" s="34">
        <f t="shared" si="3"/>
        <v>95.51</v>
      </c>
      <c r="R6" s="34">
        <f t="shared" si="3"/>
        <v>3500</v>
      </c>
      <c r="S6" s="34">
        <f t="shared" si="3"/>
        <v>2110</v>
      </c>
      <c r="T6" s="34">
        <f t="shared" si="3"/>
        <v>61.95</v>
      </c>
      <c r="U6" s="34">
        <f t="shared" si="3"/>
        <v>34.06</v>
      </c>
      <c r="V6" s="34">
        <f t="shared" si="3"/>
        <v>1155</v>
      </c>
      <c r="W6" s="34">
        <f t="shared" si="3"/>
        <v>0.75</v>
      </c>
      <c r="X6" s="34">
        <f t="shared" si="3"/>
        <v>1540</v>
      </c>
      <c r="Y6" s="35">
        <f>IF(Y7="",NA(),Y7)</f>
        <v>61.78</v>
      </c>
      <c r="Z6" s="35">
        <f t="shared" ref="Z6:AH6" si="4">IF(Z7="",NA(),Z7)</f>
        <v>59.19</v>
      </c>
      <c r="AA6" s="35">
        <f t="shared" si="4"/>
        <v>72.59</v>
      </c>
      <c r="AB6" s="35">
        <f t="shared" si="4"/>
        <v>45.6</v>
      </c>
      <c r="AC6" s="35">
        <f t="shared" si="4"/>
        <v>38.25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6662.57</v>
      </c>
      <c r="BG6" s="35">
        <f t="shared" ref="BG6:BO6" si="7">IF(BG7="",NA(),BG7)</f>
        <v>5860.93</v>
      </c>
      <c r="BH6" s="35">
        <f t="shared" si="7"/>
        <v>5952.83</v>
      </c>
      <c r="BI6" s="35">
        <f t="shared" si="7"/>
        <v>5432.32</v>
      </c>
      <c r="BJ6" s="35">
        <f t="shared" si="7"/>
        <v>4984.91</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24.56</v>
      </c>
      <c r="BR6" s="35">
        <f t="shared" ref="BR6:BZ6" si="8">IF(BR7="",NA(),BR7)</f>
        <v>29.23</v>
      </c>
      <c r="BS6" s="35">
        <f t="shared" si="8"/>
        <v>26.99</v>
      </c>
      <c r="BT6" s="35">
        <f t="shared" si="8"/>
        <v>26.58</v>
      </c>
      <c r="BU6" s="35">
        <f t="shared" si="8"/>
        <v>23.11</v>
      </c>
      <c r="BV6" s="35">
        <f t="shared" si="8"/>
        <v>43.66</v>
      </c>
      <c r="BW6" s="35">
        <f t="shared" si="8"/>
        <v>43.13</v>
      </c>
      <c r="BX6" s="35">
        <f t="shared" si="8"/>
        <v>46.26</v>
      </c>
      <c r="BY6" s="35">
        <f t="shared" si="8"/>
        <v>45.81</v>
      </c>
      <c r="BZ6" s="35">
        <f t="shared" si="8"/>
        <v>43.43</v>
      </c>
      <c r="CA6" s="34" t="str">
        <f>IF(CA7="","",IF(CA7="-","【-】","【"&amp;SUBSTITUTE(TEXT(CA7,"#,##0.00"),"-","△")&amp;"】"))</f>
        <v>【45.14】</v>
      </c>
      <c r="CB6" s="35">
        <f>IF(CB7="",NA(),CB7)</f>
        <v>938.64</v>
      </c>
      <c r="CC6" s="35">
        <f t="shared" ref="CC6:CK6" si="9">IF(CC7="",NA(),CC7)</f>
        <v>781.11</v>
      </c>
      <c r="CD6" s="35">
        <f t="shared" si="9"/>
        <v>734.03</v>
      </c>
      <c r="CE6" s="35">
        <f t="shared" si="9"/>
        <v>724.24</v>
      </c>
      <c r="CF6" s="35">
        <f t="shared" si="9"/>
        <v>841.79</v>
      </c>
      <c r="CG6" s="35">
        <f t="shared" si="9"/>
        <v>382.09</v>
      </c>
      <c r="CH6" s="35">
        <f t="shared" si="9"/>
        <v>392.03</v>
      </c>
      <c r="CI6" s="35">
        <f t="shared" si="9"/>
        <v>376.4</v>
      </c>
      <c r="CJ6" s="35">
        <f t="shared" si="9"/>
        <v>383.92</v>
      </c>
      <c r="CK6" s="35">
        <f t="shared" si="9"/>
        <v>400.44</v>
      </c>
      <c r="CL6" s="34" t="str">
        <f>IF(CL7="","",IF(CL7="-","【-】","【"&amp;SUBSTITUTE(TEXT(CL7,"#,##0.00"),"-","△")&amp;"】"))</f>
        <v>【377.19】</v>
      </c>
      <c r="CM6" s="35">
        <f>IF(CM7="",NA(),CM7)</f>
        <v>19.239999999999998</v>
      </c>
      <c r="CN6" s="35">
        <f t="shared" ref="CN6:CV6" si="10">IF(CN7="",NA(),CN7)</f>
        <v>29.58</v>
      </c>
      <c r="CO6" s="35">
        <f t="shared" si="10"/>
        <v>29.71</v>
      </c>
      <c r="CP6" s="35">
        <f t="shared" si="10"/>
        <v>32.33</v>
      </c>
      <c r="CQ6" s="35">
        <f t="shared" si="10"/>
        <v>34.950000000000003</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62.17</v>
      </c>
      <c r="CY6" s="35">
        <f t="shared" ref="CY6:DG6" si="11">IF(CY7="",NA(),CY7)</f>
        <v>64.11</v>
      </c>
      <c r="CZ6" s="35">
        <f t="shared" si="11"/>
        <v>74.19</v>
      </c>
      <c r="DA6" s="35">
        <f t="shared" si="11"/>
        <v>78.97</v>
      </c>
      <c r="DB6" s="35">
        <f t="shared" si="11"/>
        <v>83.2</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264636</v>
      </c>
      <c r="D7" s="37">
        <v>47</v>
      </c>
      <c r="E7" s="37">
        <v>17</v>
      </c>
      <c r="F7" s="37">
        <v>6</v>
      </c>
      <c r="G7" s="37">
        <v>0</v>
      </c>
      <c r="H7" s="37" t="s">
        <v>98</v>
      </c>
      <c r="I7" s="37" t="s">
        <v>99</v>
      </c>
      <c r="J7" s="37" t="s">
        <v>100</v>
      </c>
      <c r="K7" s="37" t="s">
        <v>101</v>
      </c>
      <c r="L7" s="37" t="s">
        <v>102</v>
      </c>
      <c r="M7" s="37" t="s">
        <v>103</v>
      </c>
      <c r="N7" s="38" t="s">
        <v>104</v>
      </c>
      <c r="O7" s="38" t="s">
        <v>105</v>
      </c>
      <c r="P7" s="38">
        <v>55.13</v>
      </c>
      <c r="Q7" s="38">
        <v>95.51</v>
      </c>
      <c r="R7" s="38">
        <v>3500</v>
      </c>
      <c r="S7" s="38">
        <v>2110</v>
      </c>
      <c r="T7" s="38">
        <v>61.95</v>
      </c>
      <c r="U7" s="38">
        <v>34.06</v>
      </c>
      <c r="V7" s="38">
        <v>1155</v>
      </c>
      <c r="W7" s="38">
        <v>0.75</v>
      </c>
      <c r="X7" s="38">
        <v>1540</v>
      </c>
      <c r="Y7" s="38">
        <v>61.78</v>
      </c>
      <c r="Z7" s="38">
        <v>59.19</v>
      </c>
      <c r="AA7" s="38">
        <v>72.59</v>
      </c>
      <c r="AB7" s="38">
        <v>45.6</v>
      </c>
      <c r="AC7" s="38">
        <v>38.25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6662.57</v>
      </c>
      <c r="BG7" s="38">
        <v>5860.93</v>
      </c>
      <c r="BH7" s="38">
        <v>5952.83</v>
      </c>
      <c r="BI7" s="38">
        <v>5432.32</v>
      </c>
      <c r="BJ7" s="38">
        <v>4984.91</v>
      </c>
      <c r="BK7" s="38">
        <v>830.5</v>
      </c>
      <c r="BL7" s="38">
        <v>1029.24</v>
      </c>
      <c r="BM7" s="38">
        <v>1063.93</v>
      </c>
      <c r="BN7" s="38">
        <v>1060.8599999999999</v>
      </c>
      <c r="BO7" s="38">
        <v>1006.65</v>
      </c>
      <c r="BP7" s="38">
        <v>973.2</v>
      </c>
      <c r="BQ7" s="38">
        <v>24.56</v>
      </c>
      <c r="BR7" s="38">
        <v>29.23</v>
      </c>
      <c r="BS7" s="38">
        <v>26.99</v>
      </c>
      <c r="BT7" s="38">
        <v>26.58</v>
      </c>
      <c r="BU7" s="38">
        <v>23.11</v>
      </c>
      <c r="BV7" s="38">
        <v>43.66</v>
      </c>
      <c r="BW7" s="38">
        <v>43.13</v>
      </c>
      <c r="BX7" s="38">
        <v>46.26</v>
      </c>
      <c r="BY7" s="38">
        <v>45.81</v>
      </c>
      <c r="BZ7" s="38">
        <v>43.43</v>
      </c>
      <c r="CA7" s="38">
        <v>45.14</v>
      </c>
      <c r="CB7" s="38">
        <v>938.64</v>
      </c>
      <c r="CC7" s="38">
        <v>781.11</v>
      </c>
      <c r="CD7" s="38">
        <v>734.03</v>
      </c>
      <c r="CE7" s="38">
        <v>724.24</v>
      </c>
      <c r="CF7" s="38">
        <v>841.79</v>
      </c>
      <c r="CG7" s="38">
        <v>382.09</v>
      </c>
      <c r="CH7" s="38">
        <v>392.03</v>
      </c>
      <c r="CI7" s="38">
        <v>376.4</v>
      </c>
      <c r="CJ7" s="38">
        <v>383.92</v>
      </c>
      <c r="CK7" s="38">
        <v>400.44</v>
      </c>
      <c r="CL7" s="38">
        <v>377.19</v>
      </c>
      <c r="CM7" s="38">
        <v>19.239999999999998</v>
      </c>
      <c r="CN7" s="38">
        <v>29.58</v>
      </c>
      <c r="CO7" s="38">
        <v>29.71</v>
      </c>
      <c r="CP7" s="38">
        <v>32.33</v>
      </c>
      <c r="CQ7" s="38">
        <v>34.950000000000003</v>
      </c>
      <c r="CR7" s="38">
        <v>39.68</v>
      </c>
      <c r="CS7" s="38">
        <v>35.64</v>
      </c>
      <c r="CT7" s="38">
        <v>33.729999999999997</v>
      </c>
      <c r="CU7" s="38">
        <v>33.21</v>
      </c>
      <c r="CV7" s="38">
        <v>32.229999999999997</v>
      </c>
      <c r="CW7" s="38">
        <v>33.69</v>
      </c>
      <c r="CX7" s="38">
        <v>62.17</v>
      </c>
      <c r="CY7" s="38">
        <v>64.11</v>
      </c>
      <c r="CZ7" s="38">
        <v>74.19</v>
      </c>
      <c r="DA7" s="38">
        <v>78.97</v>
      </c>
      <c r="DB7" s="38">
        <v>83.2</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2020-01-23T23:43:21Z</cp:lastPrinted>
  <dcterms:modified xsi:type="dcterms:W3CDTF">2020-02-12T01:57:18Z</dcterms:modified>
</cp:coreProperties>
</file>