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6\DATA\09水道\01下水道\00下水道一般\02特別会計\07決算に関する書類\H30年度\30経営比較分析表\"/>
    </mc:Choice>
  </mc:AlternateContent>
  <workbookProtection workbookAlgorithmName="SHA-512" workbookHashValue="pL0q2qpouHPRzAindJeMldGDs2qQiVStlPg6tNk+xFjuKJTNRqLQWhurUpe2q2QNFf+kpZ1qo2QUeiQgISZ7Ow==" workbookSaltValue="nvV38XwLc+3dGtpJ0ZNaoA==" workbookSpinCount="100000" lockStructure="1"/>
  <bookViews>
    <workbookView xWindow="0" yWindow="0" windowWidth="16245" windowHeight="45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<sst xmlns="http://schemas.openxmlformats.org/spreadsheetml/2006/main" count="228" uniqueCount="115">
  <si>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</si>
  <si>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</si>
  <si>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</si>
  <si>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</si>
  <si>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</si>
  <si>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</si>
  <si>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</si>
  <si>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</si>
  <si>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</si>
  <si>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</si>
  <si>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</si>
  <si>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</si>
  <si>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</si>
  <si>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</si>
  <si>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</si>
  <si>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</si>
  <si>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</si>
  <si>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</si>
  <si>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</si>
  <si>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</si>
  <si>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</si>
  <si>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</si>
  <si>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</si>
  <si>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</si>
  <si>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</si>
  <si>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</si>
  <si>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</si>
  <si>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</si>
  <si>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</si>
  <si>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</si>
  <si>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</si>
  <si>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</si>
  <si>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</si>
  <si>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</si>
  <si>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</si>
  <si>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</si>
  <si>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</si>
  <si>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</si>
  <si>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</si>
  <si>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</si>
  <si>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</si>
  <si>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</si>
  <si>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</si>
  <si>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</si>
  <si>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</si>
  <si>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</si>
  <si>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</si>
  <si>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</si>
  <si>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</si>
  <si>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</si>
  <si>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</si>
  <si>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</si>
  <si>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</si>
  <si>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</si>
  <si>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</si>
  <si>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</si>
  <si>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</si>
  <si>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</si>
  <si>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</si>
  <si>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</si>
  <si>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</si>
  <si>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</si>
  <si>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</si>
  <si>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</si>
  <si>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</si>
  <si>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</si>
  <si>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</si>
  <si>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</si>
  <si>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</si>
  <si>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</si>
  <si>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</si>
  <si>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</si>
  <si>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</si>
  <si>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</si>
  <si>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</si>
  <si>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</si>
  <si>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</si>
  <si>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</si>
  <si>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</si>
  <si>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</si>
  <si>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</si>
  <si>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</si>
  <si>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</si>
  <si>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</si>
  <si>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</si>
  <si>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</si>
  <si>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</si>
  <si>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</si>
  <si>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</si>
  <si>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</si>
  <si>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</si>
  <si>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</si>
  <si>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</si>
  <si>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</si>
  <si>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</si>
  <si>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</si>
  <si>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</si>
  <si>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</si>
  <si>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</si>
  <si>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</si>
  <si>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</si>
  <si>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</si>
  <si>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</si>
  <si>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</si>
  <si>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</si>
  <si>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</si>
  <si>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</si>
  <si>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</si>
  <si>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</si>
  <si>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</si>
  <si>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</si>
  <si>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</si>
  <si>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使用料が高いため全国平均並みの回収率で、使用料で汚水処理費を賄えておらず、一般会計からの繰入金で補っているのが現状である。
⑥汚水処理原価
　有収水量は減少傾向で汚水処理費ついては増加したため、全国平均を上回る高額コストとなっている。特に山間部の小規模な処理区域であるため、高齢化や人口減による有収水量の減少、維持管理費の増加により一気に原価が高騰する処理区である。
⑦施設利用率
　施設利用率については、26.09％と低く、計画時点より人口が減少していることが一因と考えられる。
⑧水洗化率
　水洗化率については、97.22％と高い状態を推移しているものの、人口減少により若干減少傾向にある。今後も未接続家庭への啓発活動に取り組んでいく必要がある。</t>
    <rPh sb="1" eb="4">
      <t>シュウエキテキ</t>
    </rPh>
    <rPh sb="4" eb="6">
      <t>シュウシ</t>
    </rPh>
    <rPh sb="6" eb="8">
      <t>ヒリツ</t>
    </rPh>
    <rPh sb="10" eb="11">
      <t>ソウ</t>
    </rPh>
    <rPh sb="11" eb="13">
      <t>シュウエキ</t>
    </rPh>
    <rPh sb="15" eb="17">
      <t>イッパン</t>
    </rPh>
    <rPh sb="17" eb="19">
      <t>カイケイ</t>
    </rPh>
    <rPh sb="22" eb="24">
      <t>クリイレ</t>
    </rPh>
    <rPh sb="24" eb="25">
      <t>キン</t>
    </rPh>
    <rPh sb="26" eb="28">
      <t>イゾン</t>
    </rPh>
    <rPh sb="29" eb="31">
      <t>レイネン</t>
    </rPh>
    <rPh sb="31" eb="32">
      <t>ナ</t>
    </rPh>
    <rPh sb="34" eb="36">
      <t>シュウエキ</t>
    </rPh>
    <rPh sb="42" eb="43">
      <t>ミ</t>
    </rPh>
    <rPh sb="46" eb="48">
      <t>ジョウキョウ</t>
    </rPh>
    <rPh sb="52" eb="54">
      <t>クリイレ</t>
    </rPh>
    <rPh sb="54" eb="55">
      <t>キン</t>
    </rPh>
    <rPh sb="56" eb="58">
      <t>サクゲン</t>
    </rPh>
    <rPh sb="58" eb="60">
      <t>デキ</t>
    </rPh>
    <rPh sb="63" eb="65">
      <t>ケイヒ</t>
    </rPh>
    <rPh sb="65" eb="67">
      <t>サクゲン</t>
    </rPh>
    <rPh sb="68" eb="69">
      <t>ツト</t>
    </rPh>
    <rPh sb="71" eb="73">
      <t>ヒツヨウ</t>
    </rPh>
    <rPh sb="79" eb="81">
      <t>キギョウ</t>
    </rPh>
    <rPh sb="81" eb="82">
      <t>サイ</t>
    </rPh>
    <rPh sb="82" eb="84">
      <t>ザンダカ</t>
    </rPh>
    <rPh sb="84" eb="85">
      <t>タイ</t>
    </rPh>
    <rPh sb="85" eb="87">
      <t>ジギョウ</t>
    </rPh>
    <rPh sb="87" eb="89">
      <t>キボ</t>
    </rPh>
    <rPh sb="89" eb="91">
      <t>ヒリツ</t>
    </rPh>
    <rPh sb="93" eb="95">
      <t>ヘイセイ</t>
    </rPh>
    <rPh sb="97" eb="99">
      <t>ネンド</t>
    </rPh>
    <rPh sb="101" eb="103">
      <t>エイギョウ</t>
    </rPh>
    <rPh sb="103" eb="105">
      <t>シュウエキ</t>
    </rPh>
    <rPh sb="106" eb="107">
      <t>マカナ</t>
    </rPh>
    <rPh sb="110" eb="112">
      <t>キギョウ</t>
    </rPh>
    <rPh sb="112" eb="113">
      <t>サイ</t>
    </rPh>
    <rPh sb="113" eb="116">
      <t>ショウカンキン</t>
    </rPh>
    <rPh sb="116" eb="118">
      <t>ゼンガク</t>
    </rPh>
    <rPh sb="119" eb="122">
      <t>キジュンナイ</t>
    </rPh>
    <rPh sb="122" eb="124">
      <t>クリイレ</t>
    </rPh>
    <rPh sb="125" eb="127">
      <t>ブンリュウ</t>
    </rPh>
    <rPh sb="127" eb="128">
      <t>シキ</t>
    </rPh>
    <rPh sb="128" eb="131">
      <t>ゲスイドウ</t>
    </rPh>
    <rPh sb="131" eb="132">
      <t>トウ</t>
    </rPh>
    <rPh sb="134" eb="135">
      <t>アラタ</t>
    </rPh>
    <rPh sb="152" eb="154">
      <t>ケイヒ</t>
    </rPh>
    <rPh sb="154" eb="156">
      <t>カイシュウ</t>
    </rPh>
    <rPh sb="156" eb="157">
      <t>リツ</t>
    </rPh>
    <rPh sb="159" eb="162">
      <t>シヨウリョウ</t>
    </rPh>
    <rPh sb="163" eb="164">
      <t>タカ</t>
    </rPh>
    <rPh sb="167" eb="169">
      <t>ゼンコク</t>
    </rPh>
    <rPh sb="169" eb="171">
      <t>ヘイキン</t>
    </rPh>
    <rPh sb="179" eb="182">
      <t>シヨウリョウ</t>
    </rPh>
    <rPh sb="183" eb="185">
      <t>オスイ</t>
    </rPh>
    <rPh sb="185" eb="187">
      <t>ショリ</t>
    </rPh>
    <rPh sb="187" eb="188">
      <t>ヒ</t>
    </rPh>
    <rPh sb="189" eb="190">
      <t>マカナ</t>
    </rPh>
    <rPh sb="196" eb="198">
      <t>イッパン</t>
    </rPh>
    <rPh sb="198" eb="200">
      <t>カイケイ</t>
    </rPh>
    <rPh sb="203" eb="205">
      <t>クリイレ</t>
    </rPh>
    <rPh sb="205" eb="206">
      <t>キン</t>
    </rPh>
    <rPh sb="207" eb="208">
      <t>オギナ</t>
    </rPh>
    <rPh sb="214" eb="216">
      <t>ゲンジョウ</t>
    </rPh>
    <rPh sb="222" eb="224">
      <t>オスイ</t>
    </rPh>
    <rPh sb="224" eb="226">
      <t>ショリ</t>
    </rPh>
    <rPh sb="226" eb="228">
      <t>ゲンカ</t>
    </rPh>
    <rPh sb="237" eb="239">
      <t>ケイコウ</t>
    </rPh>
    <rPh sb="256" eb="258">
      <t>ゼンコク</t>
    </rPh>
    <rPh sb="258" eb="260">
      <t>ヘイキン</t>
    </rPh>
    <rPh sb="261" eb="263">
      <t>ウワマワ</t>
    </rPh>
    <rPh sb="264" eb="266">
      <t>コウガク</t>
    </rPh>
    <rPh sb="276" eb="277">
      <t>トク</t>
    </rPh>
    <rPh sb="278" eb="281">
      <t>サンカンブ</t>
    </rPh>
    <rPh sb="282" eb="285">
      <t>ショウキボ</t>
    </rPh>
    <rPh sb="286" eb="288">
      <t>ショリ</t>
    </rPh>
    <rPh sb="288" eb="290">
      <t>クイキ</t>
    </rPh>
    <rPh sb="296" eb="299">
      <t>コウレイカ</t>
    </rPh>
    <rPh sb="300" eb="303">
      <t>ジンコウゲン</t>
    </rPh>
    <rPh sb="314" eb="316">
      <t>イジ</t>
    </rPh>
    <rPh sb="316" eb="318">
      <t>カンリ</t>
    </rPh>
    <rPh sb="320" eb="322">
      <t>ゾウカ</t>
    </rPh>
    <rPh sb="325" eb="327">
      <t>イッキ</t>
    </rPh>
    <rPh sb="328" eb="330">
      <t>ゲンカ</t>
    </rPh>
    <rPh sb="331" eb="333">
      <t>コウトウ</t>
    </rPh>
    <rPh sb="335" eb="337">
      <t>ショリ</t>
    </rPh>
    <rPh sb="337" eb="338">
      <t>ク</t>
    </rPh>
    <rPh sb="344" eb="346">
      <t>シセツ</t>
    </rPh>
    <rPh sb="346" eb="349">
      <t>リヨウリツ</t>
    </rPh>
    <rPh sb="351" eb="353">
      <t>シセツ</t>
    </rPh>
    <rPh sb="353" eb="356">
      <t>リヨウリツ</t>
    </rPh>
    <rPh sb="369" eb="370">
      <t>ヒク</t>
    </rPh>
    <rPh sb="372" eb="374">
      <t>ケイカク</t>
    </rPh>
    <rPh sb="374" eb="376">
      <t>ジテン</t>
    </rPh>
    <rPh sb="378" eb="380">
      <t>ジンコウ</t>
    </rPh>
    <rPh sb="381" eb="383">
      <t>ゲンショウ</t>
    </rPh>
    <rPh sb="390" eb="392">
      <t>イチイン</t>
    </rPh>
    <rPh sb="393" eb="394">
      <t>カンガ</t>
    </rPh>
    <rPh sb="401" eb="404">
      <t>スイセンカ</t>
    </rPh>
    <rPh sb="404" eb="405">
      <t>リツ</t>
    </rPh>
    <rPh sb="407" eb="410">
      <t>スイセンカ</t>
    </rPh>
    <rPh sb="410" eb="411">
      <t>リツ</t>
    </rPh>
    <rPh sb="424" eb="425">
      <t>タカ</t>
    </rPh>
    <rPh sb="426" eb="428">
      <t>ジョウタイ</t>
    </rPh>
    <rPh sb="429" eb="431">
      <t>スイイ</t>
    </rPh>
    <rPh sb="439" eb="441">
      <t>ジンコウ</t>
    </rPh>
    <rPh sb="441" eb="443">
      <t>ゲンショウ</t>
    </rPh>
    <rPh sb="446" eb="448">
      <t>ジャッカン</t>
    </rPh>
    <rPh sb="448" eb="450">
      <t>ゲンショウ</t>
    </rPh>
    <rPh sb="450" eb="452">
      <t>ケイコウ</t>
    </rPh>
    <rPh sb="456" eb="458">
      <t>コンゴ</t>
    </rPh>
    <rPh sb="478" eb="480">
      <t>ヒツヨウ</t>
    </rPh>
    <phoneticPr fontId="4"/>
  </si>
  <si>
    <t>③管渠改善率
　供用開始から18年が過ぎたところで耐用年数を経過しておらず、現時点では管渠の更新・老朽化対策は必要ないが、今後発生する管渠老朽化に備え対策を検討していく必要がある。</t>
    <rPh sb="1" eb="2">
      <t>カン</t>
    </rPh>
    <rPh sb="2" eb="3">
      <t>キョ</t>
    </rPh>
    <rPh sb="3" eb="5">
      <t>カイゼン</t>
    </rPh>
    <rPh sb="5" eb="6">
      <t>リツ</t>
    </rPh>
    <rPh sb="8" eb="10">
      <t>キョウヨウ</t>
    </rPh>
    <rPh sb="10" eb="12">
      <t>カイシ</t>
    </rPh>
    <rPh sb="16" eb="17">
      <t>ネン</t>
    </rPh>
    <rPh sb="18" eb="19">
      <t>ス</t>
    </rPh>
    <rPh sb="25" eb="29">
      <t>タイヨウネンスウ</t>
    </rPh>
    <rPh sb="30" eb="32">
      <t>ケイカ</t>
    </rPh>
    <rPh sb="38" eb="41">
      <t>ゲンジテン</t>
    </rPh>
    <rPh sb="43" eb="44">
      <t>カン</t>
    </rPh>
    <rPh sb="44" eb="45">
      <t>キョ</t>
    </rPh>
    <rPh sb="46" eb="48">
      <t>コウシン</t>
    </rPh>
    <rPh sb="49" eb="52">
      <t>ロウキュウカ</t>
    </rPh>
    <rPh sb="52" eb="54">
      <t>タイサク</t>
    </rPh>
    <rPh sb="55" eb="57">
      <t>ヒツヨウ</t>
    </rPh>
    <rPh sb="61" eb="63">
      <t>コンゴ</t>
    </rPh>
    <rPh sb="63" eb="65">
      <t>ハッセイ</t>
    </rPh>
    <rPh sb="67" eb="68">
      <t>カン</t>
    </rPh>
    <rPh sb="68" eb="69">
      <t>キョ</t>
    </rPh>
    <rPh sb="69" eb="72">
      <t>ロウキュウカ</t>
    </rPh>
    <rPh sb="73" eb="74">
      <t>ソナ</t>
    </rPh>
    <rPh sb="75" eb="76">
      <t>タイ</t>
    </rPh>
    <rPh sb="76" eb="77">
      <t>サク</t>
    </rPh>
    <rPh sb="78" eb="80">
      <t>ケントウ</t>
    </rPh>
    <rPh sb="84" eb="86">
      <t>ヒツヨウ</t>
    </rPh>
    <phoneticPr fontId="4"/>
  </si>
  <si>
    <t xml:space="preserve"> 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rPh sb="1" eb="3">
      <t>ホンチョウ</t>
    </rPh>
    <rPh sb="4" eb="7">
      <t>ゲスイドウ</t>
    </rPh>
    <rPh sb="7" eb="10">
      <t>シヨウリョウ</t>
    </rPh>
    <rPh sb="12" eb="14">
      <t>ゼンコク</t>
    </rPh>
    <rPh sb="14" eb="16">
      <t>ヘイキン</t>
    </rPh>
    <rPh sb="19" eb="21">
      <t>ソウトウ</t>
    </rPh>
    <rPh sb="21" eb="23">
      <t>コウガク</t>
    </rPh>
    <rPh sb="24" eb="26">
      <t>リョウキン</t>
    </rPh>
    <rPh sb="26" eb="28">
      <t>タイケイ</t>
    </rPh>
    <rPh sb="36" eb="38">
      <t>イッパン</t>
    </rPh>
    <rPh sb="38" eb="40">
      <t>カイケイ</t>
    </rPh>
    <rPh sb="42" eb="44">
      <t>キジュン</t>
    </rPh>
    <rPh sb="44" eb="45">
      <t>ガイ</t>
    </rPh>
    <rPh sb="46" eb="48">
      <t>クリイレ</t>
    </rPh>
    <rPh sb="54" eb="56">
      <t>アカジ</t>
    </rPh>
    <rPh sb="62" eb="64">
      <t>ケイエイ</t>
    </rPh>
    <rPh sb="64" eb="66">
      <t>ジョウキョウ</t>
    </rPh>
    <rPh sb="72" eb="73">
      <t>トク</t>
    </rPh>
    <rPh sb="74" eb="76">
      <t>ショリ</t>
    </rPh>
    <rPh sb="76" eb="78">
      <t>シセツ</t>
    </rPh>
    <rPh sb="79" eb="82">
      <t>ロウキュウカ</t>
    </rPh>
    <rPh sb="82" eb="84">
      <t>タイサク</t>
    </rPh>
    <rPh sb="88" eb="90">
      <t>ゾウカ</t>
    </rPh>
    <rPh sb="90" eb="92">
      <t>ケイコウ</t>
    </rPh>
    <rPh sb="98" eb="100">
      <t>コンゴ</t>
    </rPh>
    <rPh sb="101" eb="102">
      <t>カン</t>
    </rPh>
    <rPh sb="102" eb="103">
      <t>キョ</t>
    </rPh>
    <rPh sb="103" eb="105">
      <t>コウシン</t>
    </rPh>
    <rPh sb="106" eb="108">
      <t>ミス</t>
    </rPh>
    <rPh sb="110" eb="112">
      <t>アンテイ</t>
    </rPh>
    <rPh sb="114" eb="116">
      <t>ケイエイ</t>
    </rPh>
    <rPh sb="117" eb="119">
      <t>ジゾク</t>
    </rPh>
    <rPh sb="126" eb="128">
      <t>サイテキ</t>
    </rPh>
    <rPh sb="129" eb="131">
      <t>ショリ</t>
    </rPh>
    <rPh sb="131" eb="133">
      <t>ホウホウ</t>
    </rPh>
    <rPh sb="133" eb="134">
      <t>オヨ</t>
    </rPh>
    <rPh sb="135" eb="137">
      <t>テキセイ</t>
    </rPh>
    <rPh sb="137" eb="139">
      <t>キボ</t>
    </rPh>
    <rPh sb="139" eb="141">
      <t>ウンエイ</t>
    </rPh>
    <rPh sb="142" eb="144">
      <t>ケントウ</t>
    </rPh>
    <rPh sb="145" eb="147">
      <t>ジッシ</t>
    </rPh>
    <rPh sb="151" eb="153">
      <t>ヒツヨウ</t>
    </rPh>
    <rPh sb="162" eb="164">
      <t>コンテイ</t>
    </rPh>
    <rPh sb="167" eb="169">
      <t>ジンコウ</t>
    </rPh>
    <rPh sb="169" eb="171">
      <t>ゲンショウ</t>
    </rPh>
    <rPh sb="171" eb="173">
      <t>モンダイ</t>
    </rPh>
    <rPh sb="179" eb="180">
      <t>マチ</t>
    </rPh>
    <rPh sb="180" eb="182">
      <t>ゼンタイ</t>
    </rPh>
    <rPh sb="183" eb="185">
      <t>レンケイ</t>
    </rPh>
    <rPh sb="186" eb="187">
      <t>ハカ</t>
    </rPh>
    <rPh sb="191" eb="193">
      <t>イジュウ</t>
    </rPh>
    <rPh sb="193" eb="195">
      <t>テイジュウ</t>
    </rPh>
    <rPh sb="195" eb="197">
      <t>タイサク</t>
    </rPh>
    <rPh sb="198" eb="199">
      <t>コウ</t>
    </rPh>
    <rPh sb="200" eb="202">
      <t>スイシン</t>
    </rPh>
    <rPh sb="206" eb="2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</si>
</sst>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94-4A65-ACA1-4EACEF493072}"/>
            </c:ext>
          </c:extLst>
        </c:ser>
        <c:dLbls>
          <c:showLegendKey val="0"/>
          <c:showVal val="0"/>
          <c:showCatName val="0"/>
          <c:showSerName val="0"/>
          <c:showPercent val="0"/>
          <c:showBubbleSize val="0"/>
        </c:dLbls>
        <c:gapWidth val="150"/>
        <c:axId val="285671336"/>
        <c:axId val="28542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0.02</c:v>
                </c:pt>
                <c:pt idx="3">
                  <c:v>0</c:v>
                </c:pt>
                <c:pt idx="4">
                  <c:v>0</c:v>
                </c:pt>
              </c:numCache>
            </c:numRef>
          </c:val>
          <c:smooth val="0"/>
          <c:extLst xmlns:c16r2="http://schemas.microsoft.com/office/drawing/2015/06/chart">
            <c:ext xmlns:c16="http://schemas.microsoft.com/office/drawing/2014/chart" uri="{C3380CC4-5D6E-409C-BE32-E72D297353CC}">
              <c16:uniqueId val="{00000001-7D94-4A65-ACA1-4EACEF493072}"/>
            </c:ext>
          </c:extLst>
        </c:ser>
        <c:dLbls>
          <c:showLegendKey val="0"/>
          <c:showVal val="0"/>
          <c:showCatName val="0"/>
          <c:showSerName val="0"/>
          <c:showPercent val="0"/>
          <c:showBubbleSize val="0"/>
        </c:dLbls>
        <c:marker val="1"/>
        <c:smooth val="0"/>
        <c:axId val="285671336"/>
        <c:axId val="285423480"/>
      </c:lineChart>
      <c:dateAx>
        <c:axId val="285671336"/>
        <c:scaling>
          <c:orientation val="minMax"/>
        </c:scaling>
        <c:delete val="1"/>
        <c:axPos val="b"/>
        <c:numFmt formatCode="ge" sourceLinked="1"/>
        <c:majorTickMark val="none"/>
        <c:minorTickMark val="none"/>
        <c:tickLblPos val="none"/>
        <c:crossAx val="285423480"/>
        <c:crosses val="autoZero"/>
        <c:auto val="1"/>
        <c:lblOffset val="100"/>
        <c:baseTimeUnit val="years"/>
      </c:dateAx>
      <c:valAx>
        <c:axId val="28542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713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28.26</c:v>
                </c:pt>
                <c:pt idx="1">
                  <c:v>28.26</c:v>
                </c:pt>
                <c:pt idx="2">
                  <c:v>26.09</c:v>
                </c:pt>
                <c:pt idx="3">
                  <c:v>28.26</c:v>
                </c:pt>
                <c:pt idx="4">
                  <c:v>26.09</c:v>
                </c:pt>
              </c:numCache>
            </c:numRef>
          </c:val>
          <c:extLst xmlns:c16r2="http://schemas.microsoft.com/office/drawing/2015/06/chart">
            <c:ext xmlns:c16="http://schemas.microsoft.com/office/drawing/2014/chart" uri="{C3380CC4-5D6E-409C-BE32-E72D297353CC}">
              <c16:uniqueId val="{00000000-5D7A-48DC-9E2F-42D0847E3EEF}"/>
            </c:ext>
          </c:extLst>
        </c:ser>
        <c:dLbls>
          <c:showLegendKey val="0"/>
          <c:showVal val="0"/>
          <c:showCatName val="0"/>
          <c:showSerName val="0"/>
          <c:showPercent val="0"/>
          <c:showBubbleSize val="0"/>
        </c:dLbls>
        <c:gapWidth val="150"/>
        <c:axId val="286614296"/>
        <c:axId val="28661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56.52</c:v>
                </c:pt>
                <c:pt idx="1">
                  <c:v>53.97</c:v>
                </c:pt>
                <c:pt idx="2">
                  <c:v>40.53</c:v>
                </c:pt>
                <c:pt idx="3">
                  <c:v>40.67</c:v>
                </c:pt>
                <c:pt idx="4">
                  <c:v>48.01</c:v>
                </c:pt>
              </c:numCache>
            </c:numRef>
          </c:val>
          <c:smooth val="0"/>
          <c:extLst xmlns:c16r2="http://schemas.microsoft.com/office/drawing/2015/06/chart">
            <c:ext xmlns:c16="http://schemas.microsoft.com/office/drawing/2014/chart" uri="{C3380CC4-5D6E-409C-BE32-E72D297353CC}">
              <c16:uniqueId val="{00000001-5D7A-48DC-9E2F-42D0847E3EEF}"/>
            </c:ext>
          </c:extLst>
        </c:ser>
        <c:dLbls>
          <c:showLegendKey val="0"/>
          <c:showVal val="0"/>
          <c:showCatName val="0"/>
          <c:showSerName val="0"/>
          <c:showPercent val="0"/>
          <c:showBubbleSize val="0"/>
        </c:dLbls>
        <c:marker val="1"/>
        <c:smooth val="0"/>
        <c:axId val="286614296"/>
        <c:axId val="286614688"/>
      </c:lineChart>
      <c:dateAx>
        <c:axId val="286614296"/>
        <c:scaling>
          <c:orientation val="minMax"/>
        </c:scaling>
        <c:delete val="1"/>
        <c:axPos val="b"/>
        <c:numFmt formatCode="ge" sourceLinked="1"/>
        <c:majorTickMark val="none"/>
        <c:minorTickMark val="none"/>
        <c:tickLblPos val="none"/>
        <c:crossAx val="286614688"/>
        <c:crosses val="autoZero"/>
        <c:auto val="1"/>
        <c:lblOffset val="100"/>
        <c:baseTimeUnit val="years"/>
      </c:dateAx>
      <c:valAx>
        <c:axId val="2866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1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97.83</c:v>
                </c:pt>
                <c:pt idx="1">
                  <c:v>97.56</c:v>
                </c:pt>
                <c:pt idx="2">
                  <c:v>97.37</c:v>
                </c:pt>
                <c:pt idx="3">
                  <c:v>97.37</c:v>
                </c:pt>
                <c:pt idx="4">
                  <c:v>97.22</c:v>
                </c:pt>
              </c:numCache>
            </c:numRef>
          </c:val>
          <c:extLst xmlns:c16r2="http://schemas.microsoft.com/office/drawing/2015/06/chart">
            <c:ext xmlns:c16="http://schemas.microsoft.com/office/drawing/2014/chart" uri="{C3380CC4-5D6E-409C-BE32-E72D297353CC}">
              <c16:uniqueId val="{00000000-5010-4BC9-96D6-123ECD916AC5}"/>
            </c:ext>
          </c:extLst>
        </c:ser>
        <c:dLbls>
          <c:showLegendKey val="0"/>
          <c:showVal val="0"/>
          <c:showCatName val="0"/>
          <c:showSerName val="0"/>
          <c:showPercent val="0"/>
          <c:showBubbleSize val="0"/>
        </c:dLbls>
        <c:gapWidth val="150"/>
        <c:axId val="286615864"/>
        <c:axId val="28661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91.27</c:v>
                </c:pt>
                <c:pt idx="1">
                  <c:v>92.01</c:v>
                </c:pt>
                <c:pt idx="2">
                  <c:v>90.28</c:v>
                </c:pt>
                <c:pt idx="3">
                  <c:v>89.47</c:v>
                </c:pt>
                <c:pt idx="4">
                  <c:v>91.18</c:v>
                </c:pt>
              </c:numCache>
            </c:numRef>
          </c:val>
          <c:smooth val="0"/>
          <c:extLst xmlns:c16r2="http://schemas.microsoft.com/office/drawing/2015/06/chart">
            <c:ext xmlns:c16="http://schemas.microsoft.com/office/drawing/2014/chart" uri="{C3380CC4-5D6E-409C-BE32-E72D297353CC}">
              <c16:uniqueId val="{00000001-5010-4BC9-96D6-123ECD916AC5}"/>
            </c:ext>
          </c:extLst>
        </c:ser>
        <c:dLbls>
          <c:showLegendKey val="0"/>
          <c:showVal val="0"/>
          <c:showCatName val="0"/>
          <c:showSerName val="0"/>
          <c:showPercent val="0"/>
          <c:showBubbleSize val="0"/>
        </c:dLbls>
        <c:marker val="1"/>
        <c:smooth val="0"/>
        <c:axId val="286615864"/>
        <c:axId val="286616256"/>
      </c:lineChart>
      <c:dateAx>
        <c:axId val="286615864"/>
        <c:scaling>
          <c:orientation val="minMax"/>
        </c:scaling>
        <c:delete val="1"/>
        <c:axPos val="b"/>
        <c:numFmt formatCode="ge" sourceLinked="1"/>
        <c:majorTickMark val="none"/>
        <c:minorTickMark val="none"/>
        <c:tickLblPos val="none"/>
        <c:crossAx val="286616256"/>
        <c:crosses val="autoZero"/>
        <c:auto val="1"/>
        <c:lblOffset val="100"/>
        <c:baseTimeUnit val="years"/>
      </c:dateAx>
      <c:valAx>
        <c:axId val="2866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1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59.59</c:v>
                </c:pt>
                <c:pt idx="1">
                  <c:v>56.79</c:v>
                </c:pt>
                <c:pt idx="2">
                  <c:v>60.18</c:v>
                </c:pt>
                <c:pt idx="3">
                  <c:v>78.510000000000005</c:v>
                </c:pt>
                <c:pt idx="4">
                  <c:v>79.98</c:v>
                </c:pt>
              </c:numCache>
            </c:numRef>
          </c:val>
          <c:extLst xmlns:c16r2="http://schemas.microsoft.com/office/drawing/2015/06/chart">
            <c:ext xmlns:c16="http://schemas.microsoft.com/office/drawing/2014/chart" uri="{C3380CC4-5D6E-409C-BE32-E72D297353CC}">
              <c16:uniqueId val="{00000000-D8C9-4CD7-8469-C187865EA1F5}"/>
            </c:ext>
          </c:extLst>
        </c:ser>
        <c:dLbls>
          <c:showLegendKey val="0"/>
          <c:showVal val="0"/>
          <c:showCatName val="0"/>
          <c:showSerName val="0"/>
          <c:showPercent val="0"/>
          <c:showBubbleSize val="0"/>
        </c:dLbls>
        <c:gapWidth val="150"/>
        <c:axId val="285606888"/>
        <c:axId val="28550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C9-4CD7-8469-C187865EA1F5}"/>
            </c:ext>
          </c:extLst>
        </c:ser>
        <c:dLbls>
          <c:showLegendKey val="0"/>
          <c:showVal val="0"/>
          <c:showCatName val="0"/>
          <c:showSerName val="0"/>
          <c:showPercent val="0"/>
          <c:showBubbleSize val="0"/>
        </c:dLbls>
        <c:marker val="1"/>
        <c:smooth val="0"/>
        <c:axId val="285606888"/>
        <c:axId val="285509968"/>
      </c:lineChart>
      <c:dateAx>
        <c:axId val="285606888"/>
        <c:scaling>
          <c:orientation val="minMax"/>
        </c:scaling>
        <c:delete val="1"/>
        <c:axPos val="b"/>
        <c:numFmt formatCode="ge" sourceLinked="1"/>
        <c:majorTickMark val="none"/>
        <c:minorTickMark val="none"/>
        <c:tickLblPos val="none"/>
        <c:crossAx val="285509968"/>
        <c:crosses val="autoZero"/>
        <c:auto val="1"/>
        <c:lblOffset val="100"/>
        <c:baseTimeUnit val="years"/>
      </c:dateAx>
      <c:valAx>
        <c:axId val="28550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0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DD-421D-853D-45307A784D47}"/>
            </c:ext>
          </c:extLst>
        </c:ser>
        <c:dLbls>
          <c:showLegendKey val="0"/>
          <c:showVal val="0"/>
          <c:showCatName val="0"/>
          <c:showSerName val="0"/>
          <c:showPercent val="0"/>
          <c:showBubbleSize val="0"/>
        </c:dLbls>
        <c:gapWidth val="150"/>
        <c:axId val="285843064"/>
        <c:axId val="28584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DD-421D-853D-45307A784D47}"/>
            </c:ext>
          </c:extLst>
        </c:ser>
        <c:dLbls>
          <c:showLegendKey val="0"/>
          <c:showVal val="0"/>
          <c:showCatName val="0"/>
          <c:showSerName val="0"/>
          <c:showPercent val="0"/>
          <c:showBubbleSize val="0"/>
        </c:dLbls>
        <c:marker val="1"/>
        <c:smooth val="0"/>
        <c:axId val="285843064"/>
        <c:axId val="285848568"/>
      </c:lineChart>
      <c:dateAx>
        <c:axId val="285843064"/>
        <c:scaling>
          <c:orientation val="minMax"/>
        </c:scaling>
        <c:delete val="1"/>
        <c:axPos val="b"/>
        <c:numFmt formatCode="ge" sourceLinked="1"/>
        <c:majorTickMark val="none"/>
        <c:minorTickMark val="none"/>
        <c:tickLblPos val="none"/>
        <c:crossAx val="285848568"/>
        <c:crosses val="autoZero"/>
        <c:auto val="1"/>
        <c:lblOffset val="100"/>
        <c:baseTimeUnit val="years"/>
      </c:dateAx>
      <c:valAx>
        <c:axId val="28584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4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87-4EDC-A7F0-E67757B49CE5}"/>
            </c:ext>
          </c:extLst>
        </c:ser>
        <c:dLbls>
          <c:showLegendKey val="0"/>
          <c:showVal val="0"/>
          <c:showCatName val="0"/>
          <c:showSerName val="0"/>
          <c:showPercent val="0"/>
          <c:showBubbleSize val="0"/>
        </c:dLbls>
        <c:gapWidth val="150"/>
        <c:axId val="285699264"/>
        <c:axId val="2856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87-4EDC-A7F0-E67757B49CE5}"/>
            </c:ext>
          </c:extLst>
        </c:ser>
        <c:dLbls>
          <c:showLegendKey val="0"/>
          <c:showVal val="0"/>
          <c:showCatName val="0"/>
          <c:showSerName val="0"/>
          <c:showPercent val="0"/>
          <c:showBubbleSize val="0"/>
        </c:dLbls>
        <c:marker val="1"/>
        <c:smooth val="0"/>
        <c:axId val="285699264"/>
        <c:axId val="285699648"/>
      </c:lineChart>
      <c:dateAx>
        <c:axId val="285699264"/>
        <c:scaling>
          <c:orientation val="minMax"/>
        </c:scaling>
        <c:delete val="1"/>
        <c:axPos val="b"/>
        <c:numFmt formatCode="ge" sourceLinked="1"/>
        <c:majorTickMark val="none"/>
        <c:minorTickMark val="none"/>
        <c:tickLblPos val="none"/>
        <c:crossAx val="285699648"/>
        <c:crosses val="autoZero"/>
        <c:auto val="1"/>
        <c:lblOffset val="100"/>
        <c:baseTimeUnit val="years"/>
      </c:dateAx>
      <c:valAx>
        <c:axId val="2856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6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5F-4260-8A4B-A94A4B03352F}"/>
            </c:ext>
          </c:extLst>
        </c:ser>
        <c:dLbls>
          <c:showLegendKey val="0"/>
          <c:showVal val="0"/>
          <c:showCatName val="0"/>
          <c:showSerName val="0"/>
          <c:showPercent val="0"/>
          <c:showBubbleSize val="0"/>
        </c:dLbls>
        <c:gapWidth val="150"/>
        <c:axId val="286266104"/>
        <c:axId val="2862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5F-4260-8A4B-A94A4B03352F}"/>
            </c:ext>
          </c:extLst>
        </c:ser>
        <c:dLbls>
          <c:showLegendKey val="0"/>
          <c:showVal val="0"/>
          <c:showCatName val="0"/>
          <c:showSerName val="0"/>
          <c:showPercent val="0"/>
          <c:showBubbleSize val="0"/>
        </c:dLbls>
        <c:marker val="1"/>
        <c:smooth val="0"/>
        <c:axId val="286266104"/>
        <c:axId val="286266496"/>
      </c:lineChart>
      <c:dateAx>
        <c:axId val="286266104"/>
        <c:scaling>
          <c:orientation val="minMax"/>
        </c:scaling>
        <c:delete val="1"/>
        <c:axPos val="b"/>
        <c:numFmt formatCode="ge" sourceLinked="1"/>
        <c:majorTickMark val="none"/>
        <c:minorTickMark val="none"/>
        <c:tickLblPos val="none"/>
        <c:crossAx val="286266496"/>
        <c:crosses val="autoZero"/>
        <c:auto val="1"/>
        <c:lblOffset val="100"/>
        <c:baseTimeUnit val="years"/>
      </c:dateAx>
      <c:valAx>
        <c:axId val="2862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26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2D-44E8-BB4F-2FBEE0D54AF7}"/>
            </c:ext>
          </c:extLst>
        </c:ser>
        <c:dLbls>
          <c:showLegendKey val="0"/>
          <c:showVal val="0"/>
          <c:showCatName val="0"/>
          <c:showSerName val="0"/>
          <c:showPercent val="0"/>
          <c:showBubbleSize val="0"/>
        </c:dLbls>
        <c:gapWidth val="150"/>
        <c:axId val="286267672"/>
        <c:axId val="2862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2D-44E8-BB4F-2FBEE0D54AF7}"/>
            </c:ext>
          </c:extLst>
        </c:ser>
        <c:dLbls>
          <c:showLegendKey val="0"/>
          <c:showVal val="0"/>
          <c:showCatName val="0"/>
          <c:showSerName val="0"/>
          <c:showPercent val="0"/>
          <c:showBubbleSize val="0"/>
        </c:dLbls>
        <c:marker val="1"/>
        <c:smooth val="0"/>
        <c:axId val="286267672"/>
        <c:axId val="286268064"/>
      </c:lineChart>
      <c:dateAx>
        <c:axId val="286267672"/>
        <c:scaling>
          <c:orientation val="minMax"/>
        </c:scaling>
        <c:delete val="1"/>
        <c:axPos val="b"/>
        <c:numFmt formatCode="ge" sourceLinked="1"/>
        <c:majorTickMark val="none"/>
        <c:minorTickMark val="none"/>
        <c:tickLblPos val="none"/>
        <c:crossAx val="286268064"/>
        <c:crosses val="autoZero"/>
        <c:auto val="1"/>
        <c:lblOffset val="100"/>
        <c:baseTimeUnit val="years"/>
      </c:dateAx>
      <c:valAx>
        <c:axId val="2862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26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4475.45</c:v>
                </c:pt>
                <c:pt idx="1">
                  <c:v>2791.19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5CE-49B2-A30C-90C19741C4C7}"/>
            </c:ext>
          </c:extLst>
        </c:ser>
        <c:dLbls>
          <c:showLegendKey val="0"/>
          <c:showVal val="0"/>
          <c:showCatName val="0"/>
          <c:showSerName val="0"/>
          <c:showPercent val="0"/>
          <c:showBubbleSize val="0"/>
        </c:dLbls>
        <c:gapWidth val="150"/>
        <c:axId val="286269240"/>
        <c:axId val="2862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1239.21</c:v>
                </c:pt>
                <c:pt idx="1">
                  <c:v>1196.58</c:v>
                </c:pt>
                <c:pt idx="2">
                  <c:v>776.75</c:v>
                </c:pt>
                <c:pt idx="3">
                  <c:v>438.26</c:v>
                </c:pt>
                <c:pt idx="4">
                  <c:v>506.14</c:v>
                </c:pt>
              </c:numCache>
            </c:numRef>
          </c:val>
          <c:smooth val="0"/>
          <c:extLst xmlns:c16r2="http://schemas.microsoft.com/office/drawing/2015/06/chart">
            <c:ext xmlns:c16="http://schemas.microsoft.com/office/drawing/2014/chart" uri="{C3380CC4-5D6E-409C-BE32-E72D297353CC}">
              <c16:uniqueId val="{00000001-25CE-49B2-A30C-90C19741C4C7}"/>
            </c:ext>
          </c:extLst>
        </c:ser>
        <c:dLbls>
          <c:showLegendKey val="0"/>
          <c:showVal val="0"/>
          <c:showCatName val="0"/>
          <c:showSerName val="0"/>
          <c:showPercent val="0"/>
          <c:showBubbleSize val="0"/>
        </c:dLbls>
        <c:marker val="1"/>
        <c:smooth val="0"/>
        <c:axId val="286269240"/>
        <c:axId val="286269632"/>
      </c:lineChart>
      <c:dateAx>
        <c:axId val="286269240"/>
        <c:scaling>
          <c:orientation val="minMax"/>
        </c:scaling>
        <c:delete val="1"/>
        <c:axPos val="b"/>
        <c:numFmt formatCode="ge" sourceLinked="1"/>
        <c:majorTickMark val="none"/>
        <c:minorTickMark val="none"/>
        <c:tickLblPos val="none"/>
        <c:crossAx val="286269632"/>
        <c:crosses val="autoZero"/>
        <c:auto val="1"/>
        <c:lblOffset val="100"/>
        <c:baseTimeUnit val="years"/>
      </c:dateAx>
      <c:valAx>
        <c:axId val="2862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26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14.79</c:v>
                </c:pt>
                <c:pt idx="1">
                  <c:v>34.31</c:v>
                </c:pt>
                <c:pt idx="2">
                  <c:v>31.44</c:v>
                </c:pt>
                <c:pt idx="3">
                  <c:v>38.33</c:v>
                </c:pt>
                <c:pt idx="4">
                  <c:v>36.26</c:v>
                </c:pt>
              </c:numCache>
            </c:numRef>
          </c:val>
          <c:extLst xmlns:c16r2="http://schemas.microsoft.com/office/drawing/2015/06/chart">
            <c:ext xmlns:c16="http://schemas.microsoft.com/office/drawing/2014/chart" uri="{C3380CC4-5D6E-409C-BE32-E72D297353CC}">
              <c16:uniqueId val="{00000000-6430-47A0-9F93-B579E218FD2F}"/>
            </c:ext>
          </c:extLst>
        </c:ser>
        <c:dLbls>
          <c:showLegendKey val="0"/>
          <c:showVal val="0"/>
          <c:showCatName val="0"/>
          <c:showSerName val="0"/>
          <c:showPercent val="0"/>
          <c:showBubbleSize val="0"/>
        </c:dLbls>
        <c:gapWidth val="150"/>
        <c:axId val="286270808"/>
        <c:axId val="28627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38.14</c:v>
                </c:pt>
                <c:pt idx="1">
                  <c:v>38.28</c:v>
                </c:pt>
                <c:pt idx="2">
                  <c:v>38.49</c:v>
                </c:pt>
                <c:pt idx="3">
                  <c:v>39.86</c:v>
                </c:pt>
                <c:pt idx="4">
                  <c:v>35.86</c:v>
                </c:pt>
              </c:numCache>
            </c:numRef>
          </c:val>
          <c:smooth val="0"/>
          <c:extLst xmlns:c16r2="http://schemas.microsoft.com/office/drawing/2015/06/chart">
            <c:ext xmlns:c16="http://schemas.microsoft.com/office/drawing/2014/chart" uri="{C3380CC4-5D6E-409C-BE32-E72D297353CC}">
              <c16:uniqueId val="{00000001-6430-47A0-9F93-B579E218FD2F}"/>
            </c:ext>
          </c:extLst>
        </c:ser>
        <c:dLbls>
          <c:showLegendKey val="0"/>
          <c:showVal val="0"/>
          <c:showCatName val="0"/>
          <c:showSerName val="0"/>
          <c:showPercent val="0"/>
          <c:showBubbleSize val="0"/>
        </c:dLbls>
        <c:marker val="1"/>
        <c:smooth val="0"/>
        <c:axId val="286270808"/>
        <c:axId val="286271200"/>
      </c:lineChart>
      <c:dateAx>
        <c:axId val="286270808"/>
        <c:scaling>
          <c:orientation val="minMax"/>
        </c:scaling>
        <c:delete val="1"/>
        <c:axPos val="b"/>
        <c:numFmt formatCode="ge" sourceLinked="1"/>
        <c:majorTickMark val="none"/>
        <c:minorTickMark val="none"/>
        <c:tickLblPos val="none"/>
        <c:crossAx val="286271200"/>
        <c:crosses val="autoZero"/>
        <c:auto val="1"/>
        <c:lblOffset val="100"/>
        <c:baseTimeUnit val="years"/>
      </c:dateAx>
      <c:valAx>
        <c:axId val="2862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27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2074.66</c:v>
                </c:pt>
                <c:pt idx="1">
                  <c:v>872.8</c:v>
                </c:pt>
                <c:pt idx="2">
                  <c:v>963.99</c:v>
                </c:pt>
                <c:pt idx="3">
                  <c:v>776.98</c:v>
                </c:pt>
                <c:pt idx="4">
                  <c:v>871.06</c:v>
                </c:pt>
              </c:numCache>
            </c:numRef>
          </c:val>
          <c:extLst xmlns:c16r2="http://schemas.microsoft.com/office/drawing/2015/06/chart">
            <c:ext xmlns:c16="http://schemas.microsoft.com/office/drawing/2014/chart" uri="{C3380CC4-5D6E-409C-BE32-E72D297353CC}">
              <c16:uniqueId val="{00000000-443F-40E0-B9B4-A349E9AA4CB9}"/>
            </c:ext>
          </c:extLst>
        </c:ser>
        <c:dLbls>
          <c:showLegendKey val="0"/>
          <c:showVal val="0"/>
          <c:showCatName val="0"/>
          <c:showSerName val="0"/>
          <c:showPercent val="0"/>
          <c:showBubbleSize val="0"/>
        </c:dLbls>
        <c:gapWidth val="150"/>
        <c:axId val="286272376"/>
        <c:axId val="2862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471.79</c:v>
                </c:pt>
                <c:pt idx="1">
                  <c:v>468.36</c:v>
                </c:pt>
                <c:pt idx="2">
                  <c:v>479.21</c:v>
                </c:pt>
                <c:pt idx="3">
                  <c:v>451.49</c:v>
                </c:pt>
                <c:pt idx="4">
                  <c:v>448.63</c:v>
                </c:pt>
              </c:numCache>
            </c:numRef>
          </c:val>
          <c:smooth val="0"/>
          <c:extLst xmlns:c16r2="http://schemas.microsoft.com/office/drawing/2015/06/chart">
            <c:ext xmlns:c16="http://schemas.microsoft.com/office/drawing/2014/chart" uri="{C3380CC4-5D6E-409C-BE32-E72D297353CC}">
              <c16:uniqueId val="{00000001-443F-40E0-B9B4-A349E9AA4CB9}"/>
            </c:ext>
          </c:extLst>
        </c:ser>
        <c:dLbls>
          <c:showLegendKey val="0"/>
          <c:showVal val="0"/>
          <c:showCatName val="0"/>
          <c:showSerName val="0"/>
          <c:showPercent val="0"/>
          <c:showBubbleSize val="0"/>
        </c:dLbls>
        <c:marker val="1"/>
        <c:smooth val="0"/>
        <c:axId val="286272376"/>
        <c:axId val="286272768"/>
      </c:lineChart>
      <c:dateAx>
        <c:axId val="286272376"/>
        <c:scaling>
          <c:orientation val="minMax"/>
        </c:scaling>
        <c:delete val="1"/>
        <c:axPos val="b"/>
        <c:numFmt formatCode="ge" sourceLinked="1"/>
        <c:majorTickMark val="none"/>
        <c:minorTickMark val="none"/>
        <c:tickLblPos val="none"/>
        <c:crossAx val="286272768"/>
        <c:crosses val="autoZero"/>
        <c:auto val="1"/>
        <c:lblOffset val="100"/>
        <c:baseTimeUnit val="years"/>
      </c:dateAx>
      <c:valAx>
        <c:axId val="2862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27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京丹波町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tr">
        <f>データ!$M$6</f>
        <v>非設置</v>
      </c>
      <c r="AE8" s="49"/>
      <c r="AF8" s="49"/>
      <c r="AG8" s="49"/>
      <c r="AH8" s="49"/>
      <c r="AI8" s="49"/>
      <c r="AJ8" s="49"/>
      <c r="AK8" s="3"/>
      <c r="AL8" s="50">
        <f>データ!S6</f>
        <v>14246</v>
      </c>
      <c r="AM8" s="50"/>
      <c r="AN8" s="50"/>
      <c r="AO8" s="50"/>
      <c r="AP8" s="50"/>
      <c r="AQ8" s="50"/>
      <c r="AR8" s="50"/>
      <c r="AS8" s="50"/>
      <c r="AT8" s="45">
        <f>データ!T6</f>
        <v>303.08999999999997</v>
      </c>
      <c r="AU8" s="45"/>
      <c r="AV8" s="45"/>
      <c r="AW8" s="45"/>
      <c r="AX8" s="45"/>
      <c r="AY8" s="45"/>
      <c r="AZ8" s="45"/>
      <c r="BA8" s="45"/>
      <c r="BB8" s="45">
        <f>データ!U6</f>
        <v>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0.26</v>
      </c>
      <c r="Q10" s="45"/>
      <c r="R10" s="45"/>
      <c r="S10" s="45"/>
      <c r="T10" s="45"/>
      <c r="U10" s="45"/>
      <c r="V10" s="45"/>
      <c r="W10" s="45">
        <f>データ!Q6</f>
        <v>100</v>
      </c>
      <c r="X10" s="45"/>
      <c r="Y10" s="45"/>
      <c r="Z10" s="45"/>
      <c r="AA10" s="45"/>
      <c r="AB10" s="45"/>
      <c r="AC10" s="45"/>
      <c r="AD10" s="50">
        <f>データ!R6</f>
        <v>4104</v>
      </c>
      <c r="AE10" s="50"/>
      <c r="AF10" s="50"/>
      <c r="AG10" s="50"/>
      <c r="AH10" s="50"/>
      <c r="AI10" s="50"/>
      <c r="AJ10" s="50"/>
      <c r="AK10" s="2"/>
      <c r="AL10" s="50">
        <f>データ!V6</f>
        <v>36</v>
      </c>
      <c r="AM10" s="50"/>
      <c r="AN10" s="50"/>
      <c r="AO10" s="50"/>
      <c r="AP10" s="50"/>
      <c r="AQ10" s="50"/>
      <c r="AR10" s="50"/>
      <c r="AS10" s="50"/>
      <c r="AT10" s="45">
        <f>データ!W6</f>
        <v>0.18</v>
      </c>
      <c r="AU10" s="45"/>
      <c r="AV10" s="45"/>
      <c r="AW10" s="45"/>
      <c r="AX10" s="45"/>
      <c r="AY10" s="45"/>
      <c r="AZ10" s="45"/>
      <c r="BA10" s="45"/>
      <c r="BB10" s="45">
        <f>データ!X6</f>
        <v>200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【537.63】</v>
      </c>
      <c r="I86" s="26" t="str">
        <f>データ!CA6</f>
        <v>【35.31】</v>
      </c>
      <c r="J86" s="26" t="str">
        <f>データ!CL6</f>
        <v>【453.83】</v>
      </c>
      <c r="K86" s="26" t="str">
        <f>データ!CW6</f>
        <v>【48.17】</v>
      </c>
      <c r="L86" s="26" t="str">
        <f>データ!DH6</f>
        <v>【90.38】</v>
      </c>
      <c r="M86" s="26" t="s">
        <v>44</v>
      </c>
      <c r="N86" s="26" t="s">
        <v>45</v>
      </c>
      <c r="O86" s="26" t="str">
        <f>データ!EO6</f>
        <v>【0.00】</v>
      </c>
    </row>
  </sheetData>
  <sheetProtection algorithmName="SHA-512" hashValue="AgcSMwTkZ9WfhRI6pyic4SiB9/Ze86GEtC1pCo7GCmRiFrLClU3p64jScACrLwfwNCMrF0LQ0rgec2UhS+ZZ5g==" saltValue="Bfd+i4x39hAoBtduC6EX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264075</v>
      </c>
      <c r="D6" s="33">
        <f t="shared" si="3"/>
        <v>47</v>
      </c>
      <c r="E6" s="33">
        <f t="shared" si="3"/>
        <v>17</v>
      </c>
      <c r="F6" s="33">
        <f t="shared" si="3"/>
        <v>7</v>
      </c>
      <c r="G6" s="33">
        <f t="shared" si="3"/>
        <v>0</v>
      </c>
      <c r="H6" s="33" t="str">
        <f t="shared" si="3"/>
        <v>京都府　京丹波町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0.26</v>
      </c>
      <c r="Q6" s="34">
        <f t="shared" si="3"/>
        <v>100</v>
      </c>
      <c r="R6" s="34">
        <f t="shared" si="3"/>
        <v>4104</v>
      </c>
      <c r="S6" s="34">
        <f t="shared" si="3"/>
        <v>14246</v>
      </c>
      <c r="T6" s="34">
        <f t="shared" si="3"/>
        <v>303.08999999999997</v>
      </c>
      <c r="U6" s="34">
        <f t="shared" si="3"/>
        <v>47</v>
      </c>
      <c r="V6" s="34">
        <f t="shared" si="3"/>
        <v>36</v>
      </c>
      <c r="W6" s="34">
        <f t="shared" si="3"/>
        <v>0.18</v>
      </c>
      <c r="X6" s="34">
        <f t="shared" si="3"/>
        <v>200</v>
      </c>
      <c r="Y6" s="35">
        <f>IF(Y7="",NA(),Y7)</f>
        <v>59.59</v>
      </c>
      <c r="Z6" s="35">
        <f t="shared" ref="Z6:AH6" si="4">IF(Z7="",NA(),Z7)</f>
        <v>56.79</v>
      </c>
      <c r="AA6" s="35">
        <f t="shared" si="4"/>
        <v>60.18</v>
      </c>
      <c r="AB6" s="35">
        <f t="shared" si="4"/>
        <v>78.510000000000005</v>
      </c>
      <c r="AC6" s="35">
        <f t="shared" si="4"/>
        <v>79.98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4475.45</v>
      </c>
      <c r="BG6" s="35">
        <f t="shared" ref="BG6:BO6" si="7">IF(BG7="",NA(),BG7)</f>
        <v>2791.19</v>
      </c>
      <c r="BH6" s="34">
        <f t="shared" si="7"/>
        <v>0</v>
      </c>
      <c r="BI6" s="34">
        <f t="shared" si="7"/>
        <v>0</v>
      </c>
      <c r="BJ6" s="34">
        <f t="shared" si="7"/>
        <v>0</v>
      </c>
      <c r="BK6" s="35">
        <f t="shared" si="7"/>
        <v>1239.21</v>
      </c>
      <c r="BL6" s="35">
        <f t="shared" si="7"/>
        <v>1196.58</v>
      </c>
      <c r="BM6" s="35">
        <f t="shared" si="7"/>
        <v>776.75</v>
      </c>
      <c r="BN6" s="35">
        <f t="shared" si="7"/>
        <v>438.26</v>
      </c>
      <c r="BO6" s="35">
        <f t="shared" si="7"/>
        <v>506.14</v>
      </c>
      <c r="BP6" s="34" t="str">
        <f>IF(BP7="","",IF(BP7="-","【-】","【"&amp;SUBSTITUTE(TEXT(BP7,"#,##0.00"),"-","△")&amp;"】"))</f>
        <v>【537.63】</v>
      </c>
      <c r="BQ6" s="35">
        <f>IF(BQ7="",NA(),BQ7)</f>
        <v>14.79</v>
      </c>
      <c r="BR6" s="35">
        <f t="shared" ref="BR6:BZ6" si="8">IF(BR7="",NA(),BR7)</f>
        <v>34.31</v>
      </c>
      <c r="BS6" s="35">
        <f t="shared" si="8"/>
        <v>31.44</v>
      </c>
      <c r="BT6" s="35">
        <f t="shared" si="8"/>
        <v>38.33</v>
      </c>
      <c r="BU6" s="35">
        <f t="shared" si="8"/>
        <v>36.26</v>
      </c>
      <c r="BV6" s="35">
        <f t="shared" si="8"/>
        <v>38.14</v>
      </c>
      <c r="BW6" s="35">
        <f t="shared" si="8"/>
        <v>38.28</v>
      </c>
      <c r="BX6" s="35">
        <f t="shared" si="8"/>
        <v>38.49</v>
      </c>
      <c r="BY6" s="35">
        <f t="shared" si="8"/>
        <v>39.86</v>
      </c>
      <c r="BZ6" s="35">
        <f t="shared" si="8"/>
        <v>35.86</v>
      </c>
      <c r="CA6" s="34" t="str">
        <f>IF(CA7="","",IF(CA7="-","【-】","【"&amp;SUBSTITUTE(TEXT(CA7,"#,##0.00"),"-","△")&amp;"】"))</f>
        <v>【35.31】</v>
      </c>
      <c r="CB6" s="35">
        <f>IF(CB7="",NA(),CB7)</f>
        <v>2074.66</v>
      </c>
      <c r="CC6" s="35">
        <f t="shared" ref="CC6:CK6" si="9">IF(CC7="",NA(),CC7)</f>
        <v>872.8</v>
      </c>
      <c r="CD6" s="35">
        <f t="shared" si="9"/>
        <v>963.99</v>
      </c>
      <c r="CE6" s="35">
        <f t="shared" si="9"/>
        <v>776.98</v>
      </c>
      <c r="CF6" s="35">
        <f t="shared" si="9"/>
        <v>871.06</v>
      </c>
      <c r="CG6" s="35">
        <f t="shared" si="9"/>
        <v>471.79</v>
      </c>
      <c r="CH6" s="35">
        <f t="shared" si="9"/>
        <v>468.36</v>
      </c>
      <c r="CI6" s="35">
        <f t="shared" si="9"/>
        <v>479.21</v>
      </c>
      <c r="CJ6" s="35">
        <f t="shared" si="9"/>
        <v>451.49</v>
      </c>
      <c r="CK6" s="35">
        <f t="shared" si="9"/>
        <v>448.63</v>
      </c>
      <c r="CL6" s="34" t="str">
        <f>IF(CL7="","",IF(CL7="-","【-】","【"&amp;SUBSTITUTE(TEXT(CL7,"#,##0.00"),"-","△")&amp;"】"))</f>
        <v>【453.83】</v>
      </c>
      <c r="CM6" s="35">
        <f>IF(CM7="",NA(),CM7)</f>
        <v>28.26</v>
      </c>
      <c r="CN6" s="35">
        <f t="shared" ref="CN6:CV6" si="10">IF(CN7="",NA(),CN7)</f>
        <v>28.26</v>
      </c>
      <c r="CO6" s="35">
        <f t="shared" si="10"/>
        <v>26.09</v>
      </c>
      <c r="CP6" s="35">
        <f t="shared" si="10"/>
        <v>28.26</v>
      </c>
      <c r="CQ6" s="35">
        <f t="shared" si="10"/>
        <v>26.09</v>
      </c>
      <c r="CR6" s="35">
        <f t="shared" si="10"/>
        <v>56.52</v>
      </c>
      <c r="CS6" s="35">
        <f t="shared" si="10"/>
        <v>53.97</v>
      </c>
      <c r="CT6" s="35">
        <f t="shared" si="10"/>
        <v>40.53</v>
      </c>
      <c r="CU6" s="35">
        <f t="shared" si="10"/>
        <v>40.67</v>
      </c>
      <c r="CV6" s="35">
        <f t="shared" si="10"/>
        <v>48.01</v>
      </c>
      <c r="CW6" s="34" t="str">
        <f>IF(CW7="","",IF(CW7="-","【-】","【"&amp;SUBSTITUTE(TEXT(CW7,"#,##0.00"),"-","△")&amp;"】"))</f>
        <v>【48.17】</v>
      </c>
      <c r="CX6" s="35">
        <f>IF(CX7="",NA(),CX7)</f>
        <v>97.83</v>
      </c>
      <c r="CY6" s="35">
        <f t="shared" ref="CY6:DG6" si="11">IF(CY7="",NA(),CY7)</f>
        <v>97.56</v>
      </c>
      <c r="CZ6" s="35">
        <f t="shared" si="11"/>
        <v>97.37</v>
      </c>
      <c r="DA6" s="35">
        <f t="shared" si="11"/>
        <v>97.37</v>
      </c>
      <c r="DB6" s="35">
        <f t="shared" si="11"/>
        <v>97.22</v>
      </c>
      <c r="DC6" s="35">
        <f t="shared" si="11"/>
        <v>91.27</v>
      </c>
      <c r="DD6" s="35">
        <f t="shared" si="11"/>
        <v>92.01</v>
      </c>
      <c r="DE6" s="35">
        <f t="shared" si="11"/>
        <v>90.28</v>
      </c>
      <c r="DF6" s="35">
        <f t="shared" si="11"/>
        <v>89.47</v>
      </c>
      <c r="DG6" s="35">
        <f t="shared" si="11"/>
        <v>91.18</v>
      </c>
      <c r="DH6" s="34" t="str">
        <f>IF(DH7="","",IF(DH7="-","【-】","【"&amp;SUBSTITUTE(TEXT(DH7,"#,##0.00"),"-","△")&amp;"】"))</f>
        <v>【90.38】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0.02</v>
      </c>
      <c r="EM6" s="34">
        <f t="shared" si="14"/>
        <v>0</v>
      </c>
      <c r="EN6" s="34">
        <f t="shared" si="14"/>
        <v>0</v>
      </c>
      <c r="EO6" s="34" t="str">
        <f>IF(EO7="","",IF(EO7="-","【-】","【"&amp;SUBSTITUTE(TEXT(EO7,"#,##0.00"),"-","△")&amp;"】"))</f>
        <v>【0.00】</v>
      </c>
    </row>
    <row r="7" spans="1:145" s="36" customFormat="1" x14ac:dyDescent="0.15">
      <c r="A7" s="28"/>
      <c r="B7" s="37">
        <v>2018</v>
      </c>
      <c r="C7" s="37">
        <v>264075</v>
      </c>
      <c r="D7" s="37">
        <v>47</v>
      </c>
      <c r="E7" s="37">
        <v>17</v>
      </c>
      <c r="F7" s="37">
        <v>7</v>
      </c>
      <c r="G7" s="37">
        <v>0</v>
      </c>
      <c r="H7" s="37" t="s">
        <v>99</v>
      </c>
      <c r="I7" s="37" t="s">
        <v>100</v>
      </c>
      <c r="J7" s="37" t="s">
        <v>101</v>
      </c>
      <c r="K7" s="37" t="s">
        <v>102</v>
      </c>
      <c r="L7" s="37" t="s">
        <v>103</v>
      </c>
      <c r="M7" s="37" t="s">
        <v>104</v>
      </c>
      <c r="N7" s="38" t="s">
        <v>105</v>
      </c>
      <c r="O7" s="38" t="s">
        <v>106</v>
      </c>
      <c r="P7" s="38">
        <v>0.26</v>
      </c>
      <c r="Q7" s="38">
        <v>100</v>
      </c>
      <c r="R7" s="38">
        <v>4104</v>
      </c>
      <c r="S7" s="38">
        <v>14246</v>
      </c>
      <c r="T7" s="38">
        <v>303.08999999999997</v>
      </c>
      <c r="U7" s="38">
        <v>47</v>
      </c>
      <c r="V7" s="38">
        <v>36</v>
      </c>
      <c r="W7" s="38">
        <v>0.18</v>
      </c>
      <c r="X7" s="38">
        <v>200</v>
      </c>
      <c r="Y7" s="38">
        <v>59.59</v>
      </c>
      <c r="Z7" s="38">
        <v>56.79</v>
      </c>
      <c r="AA7" s="38">
        <v>60.18</v>
      </c>
      <c r="AB7" s="38">
        <v>78.510000000000005</v>
      </c>
      <c r="AC7" s="38">
        <v>79.98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4475.45</v>
      </c>
      <c r="BG7" s="38">
        <v>2791.19</v>
      </c>
      <c r="BH7" s="38">
        <v>0</v>
      </c>
      <c r="BI7" s="38">
        <v>0</v>
      </c>
      <c r="BJ7" s="38">
        <v>0</v>
      </c>
      <c r="BK7" s="38">
        <v>1239.21</v>
      </c>
      <c r="BL7" s="38">
        <v>1196.58</v>
      </c>
      <c r="BM7" s="38">
        <v>776.75</v>
      </c>
      <c r="BN7" s="38">
        <v>438.26</v>
      </c>
      <c r="BO7" s="38">
        <v>506.14</v>
      </c>
      <c r="BP7" s="38">
        <v>537.63</v>
      </c>
      <c r="BQ7" s="38">
        <v>14.79</v>
      </c>
      <c r="BR7" s="38">
        <v>34.31</v>
      </c>
      <c r="BS7" s="38">
        <v>31.44</v>
      </c>
      <c r="BT7" s="38">
        <v>38.33</v>
      </c>
      <c r="BU7" s="38">
        <v>36.26</v>
      </c>
      <c r="BV7" s="38">
        <v>38.14</v>
      </c>
      <c r="BW7" s="38">
        <v>38.28</v>
      </c>
      <c r="BX7" s="38">
        <v>38.49</v>
      </c>
      <c r="BY7" s="38">
        <v>39.86</v>
      </c>
      <c r="BZ7" s="38">
        <v>35.86</v>
      </c>
      <c r="CA7" s="38">
        <v>35.31</v>
      </c>
      <c r="CB7" s="38">
        <v>2074.66</v>
      </c>
      <c r="CC7" s="38">
        <v>872.8</v>
      </c>
      <c r="CD7" s="38">
        <v>963.99</v>
      </c>
      <c r="CE7" s="38">
        <v>776.98</v>
      </c>
      <c r="CF7" s="38">
        <v>871.06</v>
      </c>
      <c r="CG7" s="38">
        <v>471.79</v>
      </c>
      <c r="CH7" s="38">
        <v>468.36</v>
      </c>
      <c r="CI7" s="38">
        <v>479.21</v>
      </c>
      <c r="CJ7" s="38">
        <v>451.49</v>
      </c>
      <c r="CK7" s="38">
        <v>448.63</v>
      </c>
      <c r="CL7" s="38">
        <v>453.83</v>
      </c>
      <c r="CM7" s="38">
        <v>28.26</v>
      </c>
      <c r="CN7" s="38">
        <v>28.26</v>
      </c>
      <c r="CO7" s="38">
        <v>26.09</v>
      </c>
      <c r="CP7" s="38">
        <v>28.26</v>
      </c>
      <c r="CQ7" s="38">
        <v>26.09</v>
      </c>
      <c r="CR7" s="38">
        <v>56.52</v>
      </c>
      <c r="CS7" s="38">
        <v>53.97</v>
      </c>
      <c r="CT7" s="38">
        <v>40.53</v>
      </c>
      <c r="CU7" s="38">
        <v>40.67</v>
      </c>
      <c r="CV7" s="38">
        <v>48.01</v>
      </c>
      <c r="CW7" s="38">
        <v>48.17</v>
      </c>
      <c r="CX7" s="38">
        <v>97.83</v>
      </c>
      <c r="CY7" s="38">
        <v>97.56</v>
      </c>
      <c r="CZ7" s="38">
        <v>97.37</v>
      </c>
      <c r="DA7" s="38">
        <v>97.37</v>
      </c>
      <c r="DB7" s="38">
        <v>97.22</v>
      </c>
      <c r="DC7" s="38">
        <v>91.27</v>
      </c>
      <c r="DD7" s="38">
        <v>92.01</v>
      </c>
      <c r="DE7" s="38">
        <v>90.28</v>
      </c>
      <c r="DF7" s="38">
        <v>89.47</v>
      </c>
      <c r="DG7" s="38">
        <v>91.18</v>
      </c>
      <c r="DH7" s="38">
        <v>90.38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0.02</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京丹波町</cp:lastModifiedBy>
  <cp:lastPrinted>2020-01-22T07:57:39Z</cp:lastPrinted>
  <dcterms:modified xsi:type="dcterms:W3CDTF">2020-01-22T07:57:47Z</dcterms:modified>
</cp:coreProperties>
</file>