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00下水道一般\02特別会計\07決算に関する書類\H30年度\30経営比較分析表\"/>
    </mc:Choice>
  </mc:AlternateContent>
  <workbookProtection workbookAlgorithmName="SHA-512" workbookHashValue="YoGIqtPsUEyp5MvUH2WOtb/jbofZgOnz0WsifQKSX9+LJsM2EKj2y+xHWWIC1ARa3EozDUbLHDOzYhBkb1hZyg==" workbookSaltValue="m6jLISkfTIPo87HzEvomOQ==" workbookSpinCount="100000" lockStructure="1"/>
  <bookViews>
    <workbookView xWindow="0" yWindow="0" windowWidth="16245" windowHeight="42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<sst xmlns="http://schemas.openxmlformats.org/spreadsheetml/2006/main" count="228" uniqueCount="114">
  <si>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</si>
  <si>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</si>
  <si>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</si>
  <si>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</si>
  <si>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</si>
  <si>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</si>
  <si>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</si>
  <si>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</si>
  <si>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</si>
  <si>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</si>
  <si>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</si>
  <si>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</si>
  <si>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</si>
  <si>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</si>
  <si>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</si>
  <si>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</si>
  <si>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</si>
  <si>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</si>
  <si>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</si>
  <si>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</si>
  <si>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</si>
  <si>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</si>
  <si>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</si>
  <si>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</si>
  <si>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</si>
  <si>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</si>
  <si>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</si>
  <si>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</si>
  <si>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</si>
  <si>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</si>
  <si>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</si>
  <si>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</si>
  <si>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</si>
  <si>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</si>
  <si>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</si>
  <si>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</si>
  <si>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</si>
  <si>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</si>
  <si>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</si>
  <si>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</si>
  <si>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</si>
  <si>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</si>
  <si>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</si>
  <si>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</si>
  <si>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</si>
  <si>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</si>
  <si>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</si>
  <si>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</si>
  <si>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</si>
  <si>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</si>
  <si>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</si>
  <si>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</si>
  <si>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</si>
  <si>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</si>
  <si>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</si>
  <si>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</si>
  <si>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</si>
  <si>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</si>
  <si>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</si>
  <si>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</si>
  <si>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</si>
  <si>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</si>
  <si>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</si>
  <si>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</si>
  <si>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</si>
  <si>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</si>
  <si>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</si>
  <si>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</si>
  <si>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</si>
  <si>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</si>
  <si>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</si>
  <si>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</si>
  <si>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</si>
  <si>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</si>
  <si>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</si>
  <si>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</si>
  <si>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</si>
  <si>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</si>
  <si>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</si>
  <si>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</si>
  <si>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</si>
  <si>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</si>
  <si>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</si>
  <si>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</si>
  <si>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</si>
  <si>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</si>
  <si>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</si>
  <si>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</si>
  <si>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</si>
  <si>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</si>
  <si>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</si>
  <si>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</si>
  <si>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</si>
  <si>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</si>
  <si>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</si>
  <si>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</si>
  <si>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</si>
  <si>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</si>
  <si>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</si>
  <si>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</si>
  <si>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</si>
  <si>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</si>
  <si>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</si>
  <si>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</si>
  <si>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</si>
  <si>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</si>
  <si>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</si>
  <si>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</si>
  <si>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</si>
  <si>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</si>
  <si>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</si>
  <si>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いため全国平均より回収率は高く、人口減少による使用料の減少並びに修繕料等の費用増加により回収率が若干低下した。特に使用料で汚水処理費を賄えておらず、一般会計からの繰入金で補っているのが現状である。
⑥汚水処理原価
　有収水量は減少傾向で、汚水処理費については増加したため全国平均を上回ってきており、今後も維持管理費の削減や有収水量の増加を見通した取組みが必要となってくる。
⑦施設利用率
　施設利用率については、人口減少から処理水量が低下傾向にあるため、全国平均を下回る30％台を推移していく傾向にある。
⑧水洗化率
　水洗化率については、92.23％と全国平均を約9ポイント上回ってはいるものの頭打ち状態となっており、今後も未接続家庭への啓発活動に取り組んでいく必要がある。</t>
    <rPh sb="1" eb="4">
      <t>シュウエキテキ</t>
    </rPh>
    <rPh sb="4" eb="6">
      <t>シュウシ</t>
    </rPh>
    <rPh sb="6" eb="8">
      <t>ヒリツ</t>
    </rPh>
    <rPh sb="10" eb="11">
      <t>ソウ</t>
    </rPh>
    <rPh sb="11" eb="13">
      <t>シュウエキ</t>
    </rPh>
    <rPh sb="15" eb="17">
      <t>イッパン</t>
    </rPh>
    <rPh sb="17" eb="19">
      <t>カイケイ</t>
    </rPh>
    <rPh sb="22" eb="24">
      <t>クリイレ</t>
    </rPh>
    <rPh sb="24" eb="25">
      <t>キン</t>
    </rPh>
    <rPh sb="26" eb="28">
      <t>イゾン</t>
    </rPh>
    <rPh sb="29" eb="31">
      <t>レイネン</t>
    </rPh>
    <rPh sb="31" eb="32">
      <t>ナ</t>
    </rPh>
    <rPh sb="34" eb="36">
      <t>シュウエキ</t>
    </rPh>
    <rPh sb="42" eb="43">
      <t>ミ</t>
    </rPh>
    <rPh sb="46" eb="48">
      <t>ジョウキョウ</t>
    </rPh>
    <rPh sb="52" eb="54">
      <t>クリイレ</t>
    </rPh>
    <rPh sb="54" eb="55">
      <t>キン</t>
    </rPh>
    <rPh sb="56" eb="58">
      <t>サクゲン</t>
    </rPh>
    <rPh sb="58" eb="60">
      <t>デキ</t>
    </rPh>
    <rPh sb="63" eb="65">
      <t>ケイヒ</t>
    </rPh>
    <rPh sb="65" eb="67">
      <t>サクゲン</t>
    </rPh>
    <rPh sb="68" eb="69">
      <t>ツト</t>
    </rPh>
    <rPh sb="71" eb="73">
      <t>ヒツヨウ</t>
    </rPh>
    <rPh sb="79" eb="81">
      <t>キギョウ</t>
    </rPh>
    <rPh sb="81" eb="82">
      <t>サイ</t>
    </rPh>
    <rPh sb="82" eb="84">
      <t>ザンダカ</t>
    </rPh>
    <rPh sb="84" eb="85">
      <t>タイ</t>
    </rPh>
    <rPh sb="85" eb="87">
      <t>ジギョウ</t>
    </rPh>
    <rPh sb="87" eb="89">
      <t>キボ</t>
    </rPh>
    <rPh sb="89" eb="91">
      <t>ヒリツ</t>
    </rPh>
    <rPh sb="93" eb="95">
      <t>ヘイセイ</t>
    </rPh>
    <rPh sb="97" eb="99">
      <t>ネンド</t>
    </rPh>
    <rPh sb="101" eb="103">
      <t>エイギョウ</t>
    </rPh>
    <rPh sb="103" eb="105">
      <t>シュウエキ</t>
    </rPh>
    <rPh sb="106" eb="107">
      <t>マカナ</t>
    </rPh>
    <rPh sb="110" eb="112">
      <t>キギョウ</t>
    </rPh>
    <rPh sb="112" eb="113">
      <t>サイ</t>
    </rPh>
    <rPh sb="113" eb="116">
      <t>ショウカンキン</t>
    </rPh>
    <rPh sb="116" eb="118">
      <t>ゼンガク</t>
    </rPh>
    <rPh sb="119" eb="122">
      <t>キジュンナイ</t>
    </rPh>
    <rPh sb="122" eb="124">
      <t>クリイレ</t>
    </rPh>
    <rPh sb="125" eb="127">
      <t>ブンリュウ</t>
    </rPh>
    <rPh sb="127" eb="128">
      <t>シキ</t>
    </rPh>
    <rPh sb="128" eb="131">
      <t>ゲスイドウ</t>
    </rPh>
    <rPh sb="131" eb="132">
      <t>トウ</t>
    </rPh>
    <rPh sb="134" eb="135">
      <t>アラタ</t>
    </rPh>
    <rPh sb="152" eb="154">
      <t>ケイヒ</t>
    </rPh>
    <rPh sb="154" eb="156">
      <t>カイシュウ</t>
    </rPh>
    <rPh sb="156" eb="157">
      <t>リツ</t>
    </rPh>
    <rPh sb="159" eb="162">
      <t>シヨウリョウ</t>
    </rPh>
    <rPh sb="163" eb="164">
      <t>タカ</t>
    </rPh>
    <rPh sb="167" eb="169">
      <t>ゼンコク</t>
    </rPh>
    <rPh sb="169" eb="171">
      <t>ヘイキン</t>
    </rPh>
    <rPh sb="173" eb="175">
      <t>カイシュウ</t>
    </rPh>
    <rPh sb="175" eb="176">
      <t>リツ</t>
    </rPh>
    <rPh sb="177" eb="178">
      <t>タカ</t>
    </rPh>
    <rPh sb="180" eb="182">
      <t>ジンコウ</t>
    </rPh>
    <rPh sb="182" eb="184">
      <t>ゲンショウ</t>
    </rPh>
    <rPh sb="187" eb="190">
      <t>シヨウリョウ</t>
    </rPh>
    <rPh sb="191" eb="193">
      <t>ゲンショウ</t>
    </rPh>
    <rPh sb="193" eb="194">
      <t>ナラ</t>
    </rPh>
    <rPh sb="196" eb="198">
      <t>シュウゼン</t>
    </rPh>
    <rPh sb="198" eb="199">
      <t>リョウ</t>
    </rPh>
    <rPh sb="199" eb="200">
      <t>トウ</t>
    </rPh>
    <rPh sb="201" eb="203">
      <t>ヒヨウ</t>
    </rPh>
    <rPh sb="203" eb="205">
      <t>ゾウカ</t>
    </rPh>
    <rPh sb="208" eb="210">
      <t>カイシュウ</t>
    </rPh>
    <rPh sb="210" eb="211">
      <t>リツ</t>
    </rPh>
    <rPh sb="212" eb="214">
      <t>ジャッカン</t>
    </rPh>
    <rPh sb="214" eb="216">
      <t>テイカ</t>
    </rPh>
    <rPh sb="219" eb="220">
      <t>トク</t>
    </rPh>
    <rPh sb="221" eb="224">
      <t>シヨウリョウ</t>
    </rPh>
    <rPh sb="225" eb="227">
      <t>オスイ</t>
    </rPh>
    <rPh sb="227" eb="229">
      <t>ショリ</t>
    </rPh>
    <rPh sb="229" eb="230">
      <t>ヒ</t>
    </rPh>
    <rPh sb="231" eb="232">
      <t>マカナ</t>
    </rPh>
    <rPh sb="238" eb="240">
      <t>イッパン</t>
    </rPh>
    <rPh sb="240" eb="242">
      <t>カイケイ</t>
    </rPh>
    <rPh sb="245" eb="247">
      <t>クリイレ</t>
    </rPh>
    <rPh sb="247" eb="248">
      <t>キン</t>
    </rPh>
    <rPh sb="249" eb="250">
      <t>オギナ</t>
    </rPh>
    <rPh sb="256" eb="258">
      <t>ゲンジョウ</t>
    </rPh>
    <rPh sb="264" eb="266">
      <t>オスイ</t>
    </rPh>
    <rPh sb="266" eb="268">
      <t>ショリ</t>
    </rPh>
    <rPh sb="268" eb="270">
      <t>ゲンカ</t>
    </rPh>
    <rPh sb="279" eb="281">
      <t>ケイコウ</t>
    </rPh>
    <rPh sb="313" eb="315">
      <t>コンゴ</t>
    </rPh>
    <rPh sb="316" eb="318">
      <t>イジ</t>
    </rPh>
    <rPh sb="318" eb="321">
      <t>カンリヒ</t>
    </rPh>
    <rPh sb="322" eb="324">
      <t>サクゲン</t>
    </rPh>
    <rPh sb="325" eb="326">
      <t>ユウ</t>
    </rPh>
    <rPh sb="352" eb="354">
      <t>シセツ</t>
    </rPh>
    <rPh sb="354" eb="357">
      <t>リヨウリツ</t>
    </rPh>
    <rPh sb="359" eb="361">
      <t>シセツ</t>
    </rPh>
    <rPh sb="361" eb="364">
      <t>リヨウリツ</t>
    </rPh>
    <rPh sb="370" eb="372">
      <t>ジンコウ</t>
    </rPh>
    <rPh sb="372" eb="374">
      <t>ゲンショウ</t>
    </rPh>
    <rPh sb="376" eb="378">
      <t>ショリ</t>
    </rPh>
    <rPh sb="378" eb="380">
      <t>スイリョウ</t>
    </rPh>
    <rPh sb="381" eb="383">
      <t>テイカ</t>
    </rPh>
    <rPh sb="383" eb="385">
      <t>ケイコウ</t>
    </rPh>
    <rPh sb="404" eb="406">
      <t>スイイ</t>
    </rPh>
    <rPh sb="410" eb="412">
      <t>ケイコウ</t>
    </rPh>
    <rPh sb="418" eb="421">
      <t>スイセンカ</t>
    </rPh>
    <rPh sb="421" eb="422">
      <t>リツ</t>
    </rPh>
    <rPh sb="424" eb="427">
      <t>スイセンカ</t>
    </rPh>
    <rPh sb="427" eb="428">
      <t>リツ</t>
    </rPh>
    <rPh sb="441" eb="443">
      <t>ゼンコク</t>
    </rPh>
    <rPh sb="443" eb="445">
      <t>ヘイキン</t>
    </rPh>
    <rPh sb="446" eb="447">
      <t>ヤク</t>
    </rPh>
    <rPh sb="452" eb="454">
      <t>ウワマワ</t>
    </rPh>
    <rPh sb="462" eb="464">
      <t>アタマウ</t>
    </rPh>
    <rPh sb="465" eb="467">
      <t>ジョウタイ</t>
    </rPh>
    <rPh sb="474" eb="476">
      <t>コンゴ</t>
    </rPh>
    <rPh sb="496" eb="498">
      <t>ヒツヨウ</t>
    </rPh>
    <phoneticPr fontId="4"/>
  </si>
  <si>
    <t>③管渠改善率
　最も早い供用開始から25年が過ぎたところであるため、耐用年数を経過しておらず、現時点では管渠の更新・老朽化対策は必要ないが、今後発生する管渠老朽化に備え対策を検討していく必要がある。</t>
    <rPh sb="1" eb="2">
      <t>カン</t>
    </rPh>
    <rPh sb="2" eb="3">
      <t>キョ</t>
    </rPh>
    <rPh sb="3" eb="5">
      <t>カイゼン</t>
    </rPh>
    <rPh sb="5" eb="6">
      <t>リツ</t>
    </rPh>
    <rPh sb="8" eb="9">
      <t>モット</t>
    </rPh>
    <rPh sb="10" eb="11">
      <t>ハヤ</t>
    </rPh>
    <rPh sb="12" eb="14">
      <t>キョウヨウ</t>
    </rPh>
    <rPh sb="14" eb="16">
      <t>カイシ</t>
    </rPh>
    <rPh sb="20" eb="21">
      <t>ネン</t>
    </rPh>
    <rPh sb="22" eb="23">
      <t>ス</t>
    </rPh>
    <rPh sb="34" eb="38">
      <t>タイヨウネンスウ</t>
    </rPh>
    <rPh sb="39" eb="41">
      <t>ケイカ</t>
    </rPh>
    <rPh sb="47" eb="50">
      <t>ゲンジテン</t>
    </rPh>
    <rPh sb="52" eb="53">
      <t>カン</t>
    </rPh>
    <rPh sb="53" eb="54">
      <t>キョ</t>
    </rPh>
    <rPh sb="55" eb="57">
      <t>コウシン</t>
    </rPh>
    <rPh sb="58" eb="61">
      <t>ロウキュウカ</t>
    </rPh>
    <rPh sb="61" eb="63">
      <t>タイサク</t>
    </rPh>
    <rPh sb="64" eb="66">
      <t>ヒツヨウ</t>
    </rPh>
    <rPh sb="70" eb="72">
      <t>コンゴ</t>
    </rPh>
    <rPh sb="72" eb="74">
      <t>ハッセイ</t>
    </rPh>
    <rPh sb="76" eb="77">
      <t>カン</t>
    </rPh>
    <rPh sb="77" eb="78">
      <t>キョ</t>
    </rPh>
    <rPh sb="78" eb="81">
      <t>ロウキュウカ</t>
    </rPh>
    <rPh sb="82" eb="83">
      <t>ソナ</t>
    </rPh>
    <rPh sb="84" eb="85">
      <t>タイ</t>
    </rPh>
    <rPh sb="85" eb="86">
      <t>サク</t>
    </rPh>
    <rPh sb="87" eb="89">
      <t>ケントウ</t>
    </rPh>
    <rPh sb="93" eb="95">
      <t>ヒツヨウ</t>
    </rPh>
    <phoneticPr fontId="4"/>
  </si>
  <si>
    <t xml:space="preserve">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rPh sb="1" eb="3">
      <t>ホンチョウ</t>
    </rPh>
    <rPh sb="4" eb="7">
      <t>ゲスイドウ</t>
    </rPh>
    <rPh sb="7" eb="10">
      <t>シヨウリョウ</t>
    </rPh>
    <rPh sb="12" eb="14">
      <t>ゼンコク</t>
    </rPh>
    <rPh sb="14" eb="16">
      <t>ヘイキン</t>
    </rPh>
    <rPh sb="19" eb="21">
      <t>ソウトウ</t>
    </rPh>
    <rPh sb="21" eb="23">
      <t>コウガク</t>
    </rPh>
    <rPh sb="24" eb="26">
      <t>リョウキン</t>
    </rPh>
    <rPh sb="26" eb="28">
      <t>タイケイ</t>
    </rPh>
    <rPh sb="36" eb="38">
      <t>イッパン</t>
    </rPh>
    <rPh sb="38" eb="40">
      <t>カイケイ</t>
    </rPh>
    <rPh sb="42" eb="44">
      <t>キジュン</t>
    </rPh>
    <rPh sb="44" eb="45">
      <t>ガイ</t>
    </rPh>
    <rPh sb="46" eb="48">
      <t>クリイレ</t>
    </rPh>
    <rPh sb="54" eb="56">
      <t>アカジ</t>
    </rPh>
    <rPh sb="62" eb="64">
      <t>ケイエイ</t>
    </rPh>
    <rPh sb="64" eb="66">
      <t>ジョウキョウ</t>
    </rPh>
    <rPh sb="72" eb="73">
      <t>トク</t>
    </rPh>
    <rPh sb="74" eb="76">
      <t>ショリ</t>
    </rPh>
    <rPh sb="76" eb="78">
      <t>シセツ</t>
    </rPh>
    <rPh sb="79" eb="82">
      <t>ロウキュウカ</t>
    </rPh>
    <rPh sb="82" eb="84">
      <t>タイサク</t>
    </rPh>
    <rPh sb="88" eb="90">
      <t>ゾウカ</t>
    </rPh>
    <rPh sb="90" eb="92">
      <t>ケイコウ</t>
    </rPh>
    <rPh sb="98" eb="100">
      <t>コンゴ</t>
    </rPh>
    <rPh sb="101" eb="102">
      <t>カン</t>
    </rPh>
    <rPh sb="102" eb="103">
      <t>キョ</t>
    </rPh>
    <rPh sb="103" eb="105">
      <t>コウシン</t>
    </rPh>
    <rPh sb="106" eb="108">
      <t>ミス</t>
    </rPh>
    <rPh sb="109" eb="111">
      <t>アンテイ</t>
    </rPh>
    <rPh sb="113" eb="115">
      <t>ケイエイ</t>
    </rPh>
    <rPh sb="116" eb="118">
      <t>ジゾク</t>
    </rPh>
    <rPh sb="125" eb="127">
      <t>サイテキ</t>
    </rPh>
    <rPh sb="128" eb="130">
      <t>ショリ</t>
    </rPh>
    <rPh sb="130" eb="132">
      <t>ホウホウ</t>
    </rPh>
    <rPh sb="132" eb="133">
      <t>オヨ</t>
    </rPh>
    <rPh sb="134" eb="136">
      <t>テキセイ</t>
    </rPh>
    <rPh sb="136" eb="138">
      <t>キボ</t>
    </rPh>
    <rPh sb="138" eb="140">
      <t>ウンエイ</t>
    </rPh>
    <rPh sb="141" eb="143">
      <t>ケントウ</t>
    </rPh>
    <rPh sb="144" eb="146">
      <t>ジッシ</t>
    </rPh>
    <rPh sb="150" eb="152">
      <t>ヒツヨウ</t>
    </rPh>
    <rPh sb="161" eb="163">
      <t>コンテイ</t>
    </rPh>
    <rPh sb="166" eb="168">
      <t>ジンコウ</t>
    </rPh>
    <rPh sb="168" eb="170">
      <t>ゲンショウ</t>
    </rPh>
    <rPh sb="170" eb="172">
      <t>モンダイ</t>
    </rPh>
    <rPh sb="178" eb="179">
      <t>チョウ</t>
    </rPh>
    <rPh sb="179" eb="181">
      <t>ゼンタイ</t>
    </rPh>
    <rPh sb="182" eb="184">
      <t>レンケイ</t>
    </rPh>
    <rPh sb="185" eb="186">
      <t>ハカ</t>
    </rPh>
    <rPh sb="190" eb="192">
      <t>イジュウ</t>
    </rPh>
    <rPh sb="192" eb="194">
      <t>テイジュウ</t>
    </rPh>
    <rPh sb="194" eb="196">
      <t>タイサク</t>
    </rPh>
    <rPh sb="197" eb="198">
      <t>コウ</t>
    </rPh>
    <rPh sb="199" eb="201">
      <t>スイシン</t>
    </rPh>
    <rPh sb="205" eb="2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</si>
</sst>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68-4A76-872F-E281691A4928}"/>
            </c:ext>
          </c:extLst>
        </c:ser>
        <c:dLbls>
          <c:showLegendKey val="0"/>
          <c:showVal val="0"/>
          <c:showCatName val="0"/>
          <c:showSerName val="0"/>
          <c:showPercent val="0"/>
          <c:showBubbleSize val="0"/>
        </c:dLbls>
        <c:gapWidth val="150"/>
        <c:axId val="291407272"/>
        <c:axId val="2914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E568-4A76-872F-E281691A4928}"/>
            </c:ext>
          </c:extLst>
        </c:ser>
        <c:dLbls>
          <c:showLegendKey val="0"/>
          <c:showVal val="0"/>
          <c:showCatName val="0"/>
          <c:showSerName val="0"/>
          <c:showPercent val="0"/>
          <c:showBubbleSize val="0"/>
        </c:dLbls>
        <c:marker val="1"/>
        <c:smooth val="0"/>
        <c:axId val="291407272"/>
        <c:axId val="291489584"/>
      </c:lineChart>
      <c:dateAx>
        <c:axId val="291407272"/>
        <c:scaling>
          <c:orientation val="minMax"/>
        </c:scaling>
        <c:delete val="1"/>
        <c:axPos val="b"/>
        <c:numFmt formatCode="ge" sourceLinked="1"/>
        <c:majorTickMark val="none"/>
        <c:minorTickMark val="none"/>
        <c:tickLblPos val="none"/>
        <c:crossAx val="291489584"/>
        <c:crosses val="autoZero"/>
        <c:auto val="1"/>
        <c:lblOffset val="100"/>
        <c:baseTimeUnit val="years"/>
      </c:dateAx>
      <c:valAx>
        <c:axId val="2914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40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33.53</c:v>
                </c:pt>
                <c:pt idx="1">
                  <c:v>33.36</c:v>
                </c:pt>
                <c:pt idx="2">
                  <c:v>33.53</c:v>
                </c:pt>
                <c:pt idx="3">
                  <c:v>32.75</c:v>
                </c:pt>
                <c:pt idx="4">
                  <c:v>31.74</c:v>
                </c:pt>
              </c:numCache>
            </c:numRef>
          </c:val>
          <c:extLst xmlns:c16r2="http://schemas.microsoft.com/office/drawing/2015/06/chart">
            <c:ext xmlns:c16="http://schemas.microsoft.com/office/drawing/2014/chart" uri="{C3380CC4-5D6E-409C-BE32-E72D297353CC}">
              <c16:uniqueId val="{00000000-99D4-440E-8AB9-74EAA45F10E2}"/>
            </c:ext>
          </c:extLst>
        </c:ser>
        <c:dLbls>
          <c:showLegendKey val="0"/>
          <c:showVal val="0"/>
          <c:showCatName val="0"/>
          <c:showSerName val="0"/>
          <c:showPercent val="0"/>
          <c:showBubbleSize val="0"/>
        </c:dLbls>
        <c:gapWidth val="150"/>
        <c:axId val="292366480"/>
        <c:axId val="29236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99D4-440E-8AB9-74EAA45F10E2}"/>
            </c:ext>
          </c:extLst>
        </c:ser>
        <c:dLbls>
          <c:showLegendKey val="0"/>
          <c:showVal val="0"/>
          <c:showCatName val="0"/>
          <c:showSerName val="0"/>
          <c:showPercent val="0"/>
          <c:showBubbleSize val="0"/>
        </c:dLbls>
        <c:marker val="1"/>
        <c:smooth val="0"/>
        <c:axId val="292366480"/>
        <c:axId val="292366872"/>
      </c:lineChart>
      <c:dateAx>
        <c:axId val="292366480"/>
        <c:scaling>
          <c:orientation val="minMax"/>
        </c:scaling>
        <c:delete val="1"/>
        <c:axPos val="b"/>
        <c:numFmt formatCode="ge" sourceLinked="1"/>
        <c:majorTickMark val="none"/>
        <c:minorTickMark val="none"/>
        <c:tickLblPos val="none"/>
        <c:crossAx val="292366872"/>
        <c:crosses val="autoZero"/>
        <c:auto val="1"/>
        <c:lblOffset val="100"/>
        <c:baseTimeUnit val="years"/>
      </c:dateAx>
      <c:valAx>
        <c:axId val="2923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91.77</c:v>
                </c:pt>
                <c:pt idx="1">
                  <c:v>92.33</c:v>
                </c:pt>
                <c:pt idx="2">
                  <c:v>92.38</c:v>
                </c:pt>
                <c:pt idx="3">
                  <c:v>92.34</c:v>
                </c:pt>
                <c:pt idx="4">
                  <c:v>92.23</c:v>
                </c:pt>
              </c:numCache>
            </c:numRef>
          </c:val>
          <c:extLst xmlns:c16r2="http://schemas.microsoft.com/office/drawing/2015/06/chart">
            <c:ext xmlns:c16="http://schemas.microsoft.com/office/drawing/2014/chart" uri="{C3380CC4-5D6E-409C-BE32-E72D297353CC}">
              <c16:uniqueId val="{00000000-9785-4466-920E-B3646D029B1A}"/>
            </c:ext>
          </c:extLst>
        </c:ser>
        <c:dLbls>
          <c:showLegendKey val="0"/>
          <c:showVal val="0"/>
          <c:showCatName val="0"/>
          <c:showSerName val="0"/>
          <c:showPercent val="0"/>
          <c:showBubbleSize val="0"/>
        </c:dLbls>
        <c:gapWidth val="150"/>
        <c:axId val="292368048"/>
        <c:axId val="2923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9785-4466-920E-B3646D029B1A}"/>
            </c:ext>
          </c:extLst>
        </c:ser>
        <c:dLbls>
          <c:showLegendKey val="0"/>
          <c:showVal val="0"/>
          <c:showCatName val="0"/>
          <c:showSerName val="0"/>
          <c:showPercent val="0"/>
          <c:showBubbleSize val="0"/>
        </c:dLbls>
        <c:marker val="1"/>
        <c:smooth val="0"/>
        <c:axId val="292368048"/>
        <c:axId val="292368440"/>
      </c:lineChart>
      <c:dateAx>
        <c:axId val="292368048"/>
        <c:scaling>
          <c:orientation val="minMax"/>
        </c:scaling>
        <c:delete val="1"/>
        <c:axPos val="b"/>
        <c:numFmt formatCode="ge" sourceLinked="1"/>
        <c:majorTickMark val="none"/>
        <c:minorTickMark val="none"/>
        <c:tickLblPos val="none"/>
        <c:crossAx val="292368440"/>
        <c:crosses val="autoZero"/>
        <c:auto val="1"/>
        <c:lblOffset val="100"/>
        <c:baseTimeUnit val="years"/>
      </c:dateAx>
      <c:valAx>
        <c:axId val="2923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46.29</c:v>
                </c:pt>
                <c:pt idx="1">
                  <c:v>46.78</c:v>
                </c:pt>
                <c:pt idx="2">
                  <c:v>43.34</c:v>
                </c:pt>
                <c:pt idx="3">
                  <c:v>78.53</c:v>
                </c:pt>
                <c:pt idx="4">
                  <c:v>76.59</c:v>
                </c:pt>
              </c:numCache>
            </c:numRef>
          </c:val>
          <c:extLst xmlns:c16r2="http://schemas.microsoft.com/office/drawing/2015/06/chart">
            <c:ext xmlns:c16="http://schemas.microsoft.com/office/drawing/2014/chart" uri="{C3380CC4-5D6E-409C-BE32-E72D297353CC}">
              <c16:uniqueId val="{00000000-47CC-4755-B637-1CC0FD2D1FEE}"/>
            </c:ext>
          </c:extLst>
        </c:ser>
        <c:dLbls>
          <c:showLegendKey val="0"/>
          <c:showVal val="0"/>
          <c:showCatName val="0"/>
          <c:showSerName val="0"/>
          <c:showPercent val="0"/>
          <c:showBubbleSize val="0"/>
        </c:dLbls>
        <c:gapWidth val="150"/>
        <c:axId val="292043016"/>
        <c:axId val="29204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CC-4755-B637-1CC0FD2D1FEE}"/>
            </c:ext>
          </c:extLst>
        </c:ser>
        <c:dLbls>
          <c:showLegendKey val="0"/>
          <c:showVal val="0"/>
          <c:showCatName val="0"/>
          <c:showSerName val="0"/>
          <c:showPercent val="0"/>
          <c:showBubbleSize val="0"/>
        </c:dLbls>
        <c:marker val="1"/>
        <c:smooth val="0"/>
        <c:axId val="292043016"/>
        <c:axId val="292043400"/>
      </c:lineChart>
      <c:dateAx>
        <c:axId val="292043016"/>
        <c:scaling>
          <c:orientation val="minMax"/>
        </c:scaling>
        <c:delete val="1"/>
        <c:axPos val="b"/>
        <c:numFmt formatCode="ge" sourceLinked="1"/>
        <c:majorTickMark val="none"/>
        <c:minorTickMark val="none"/>
        <c:tickLblPos val="none"/>
        <c:crossAx val="292043400"/>
        <c:crosses val="autoZero"/>
        <c:auto val="1"/>
        <c:lblOffset val="100"/>
        <c:baseTimeUnit val="years"/>
      </c:dateAx>
      <c:valAx>
        <c:axId val="29204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4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2E-4B6E-9DEF-C51805CF396F}"/>
            </c:ext>
          </c:extLst>
        </c:ser>
        <c:dLbls>
          <c:showLegendKey val="0"/>
          <c:showVal val="0"/>
          <c:showCatName val="0"/>
          <c:showSerName val="0"/>
          <c:showPercent val="0"/>
          <c:showBubbleSize val="0"/>
        </c:dLbls>
        <c:gapWidth val="150"/>
        <c:axId val="292039192"/>
        <c:axId val="29203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2E-4B6E-9DEF-C51805CF396F}"/>
            </c:ext>
          </c:extLst>
        </c:ser>
        <c:dLbls>
          <c:showLegendKey val="0"/>
          <c:showVal val="0"/>
          <c:showCatName val="0"/>
          <c:showSerName val="0"/>
          <c:showPercent val="0"/>
          <c:showBubbleSize val="0"/>
        </c:dLbls>
        <c:marker val="1"/>
        <c:smooth val="0"/>
        <c:axId val="292039192"/>
        <c:axId val="292039576"/>
      </c:lineChart>
      <c:dateAx>
        <c:axId val="292039192"/>
        <c:scaling>
          <c:orientation val="minMax"/>
        </c:scaling>
        <c:delete val="1"/>
        <c:axPos val="b"/>
        <c:numFmt formatCode="ge" sourceLinked="1"/>
        <c:majorTickMark val="none"/>
        <c:minorTickMark val="none"/>
        <c:tickLblPos val="none"/>
        <c:crossAx val="292039576"/>
        <c:crosses val="autoZero"/>
        <c:auto val="1"/>
        <c:lblOffset val="100"/>
        <c:baseTimeUnit val="years"/>
      </c:dateAx>
      <c:valAx>
        <c:axId val="2920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00-4CB2-8B5C-5641E24EA3D6}"/>
            </c:ext>
          </c:extLst>
        </c:ser>
        <c:dLbls>
          <c:showLegendKey val="0"/>
          <c:showVal val="0"/>
          <c:showCatName val="0"/>
          <c:showSerName val="0"/>
          <c:showPercent val="0"/>
          <c:showBubbleSize val="0"/>
        </c:dLbls>
        <c:gapWidth val="150"/>
        <c:axId val="292055784"/>
        <c:axId val="29211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00-4CB2-8B5C-5641E24EA3D6}"/>
            </c:ext>
          </c:extLst>
        </c:ser>
        <c:dLbls>
          <c:showLegendKey val="0"/>
          <c:showVal val="0"/>
          <c:showCatName val="0"/>
          <c:showSerName val="0"/>
          <c:showPercent val="0"/>
          <c:showBubbleSize val="0"/>
        </c:dLbls>
        <c:marker val="1"/>
        <c:smooth val="0"/>
        <c:axId val="292055784"/>
        <c:axId val="292114376"/>
      </c:lineChart>
      <c:dateAx>
        <c:axId val="292055784"/>
        <c:scaling>
          <c:orientation val="minMax"/>
        </c:scaling>
        <c:delete val="1"/>
        <c:axPos val="b"/>
        <c:numFmt formatCode="ge" sourceLinked="1"/>
        <c:majorTickMark val="none"/>
        <c:minorTickMark val="none"/>
        <c:tickLblPos val="none"/>
        <c:crossAx val="292114376"/>
        <c:crosses val="autoZero"/>
        <c:auto val="1"/>
        <c:lblOffset val="100"/>
        <c:baseTimeUnit val="years"/>
      </c:dateAx>
      <c:valAx>
        <c:axId val="2921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5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8D-4DEB-B44B-2CFB7AA7A826}"/>
            </c:ext>
          </c:extLst>
        </c:ser>
        <c:dLbls>
          <c:showLegendKey val="0"/>
          <c:showVal val="0"/>
          <c:showCatName val="0"/>
          <c:showSerName val="0"/>
          <c:showPercent val="0"/>
          <c:showBubbleSize val="0"/>
        </c:dLbls>
        <c:gapWidth val="150"/>
        <c:axId val="290468072"/>
        <c:axId val="29046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8D-4DEB-B44B-2CFB7AA7A826}"/>
            </c:ext>
          </c:extLst>
        </c:ser>
        <c:dLbls>
          <c:showLegendKey val="0"/>
          <c:showVal val="0"/>
          <c:showCatName val="0"/>
          <c:showSerName val="0"/>
          <c:showPercent val="0"/>
          <c:showBubbleSize val="0"/>
        </c:dLbls>
        <c:marker val="1"/>
        <c:smooth val="0"/>
        <c:axId val="290468072"/>
        <c:axId val="290468464"/>
      </c:lineChart>
      <c:dateAx>
        <c:axId val="290468072"/>
        <c:scaling>
          <c:orientation val="minMax"/>
        </c:scaling>
        <c:delete val="1"/>
        <c:axPos val="b"/>
        <c:numFmt formatCode="ge" sourceLinked="1"/>
        <c:majorTickMark val="none"/>
        <c:minorTickMark val="none"/>
        <c:tickLblPos val="none"/>
        <c:crossAx val="290468464"/>
        <c:crosses val="autoZero"/>
        <c:auto val="1"/>
        <c:lblOffset val="100"/>
        <c:baseTimeUnit val="years"/>
      </c:dateAx>
      <c:valAx>
        <c:axId val="29046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6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18-440F-852A-A4E67565DCD3}"/>
            </c:ext>
          </c:extLst>
        </c:ser>
        <c:dLbls>
          <c:showLegendKey val="0"/>
          <c:showVal val="0"/>
          <c:showCatName val="0"/>
          <c:showSerName val="0"/>
          <c:showPercent val="0"/>
          <c:showBubbleSize val="0"/>
        </c:dLbls>
        <c:gapWidth val="150"/>
        <c:axId val="290470032"/>
        <c:axId val="2904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18-440F-852A-A4E67565DCD3}"/>
            </c:ext>
          </c:extLst>
        </c:ser>
        <c:dLbls>
          <c:showLegendKey val="0"/>
          <c:showVal val="0"/>
          <c:showCatName val="0"/>
          <c:showSerName val="0"/>
          <c:showPercent val="0"/>
          <c:showBubbleSize val="0"/>
        </c:dLbls>
        <c:marker val="1"/>
        <c:smooth val="0"/>
        <c:axId val="290470032"/>
        <c:axId val="290470424"/>
      </c:lineChart>
      <c:dateAx>
        <c:axId val="290470032"/>
        <c:scaling>
          <c:orientation val="minMax"/>
        </c:scaling>
        <c:delete val="1"/>
        <c:axPos val="b"/>
        <c:numFmt formatCode="ge" sourceLinked="1"/>
        <c:majorTickMark val="none"/>
        <c:minorTickMark val="none"/>
        <c:tickLblPos val="none"/>
        <c:crossAx val="290470424"/>
        <c:crosses val="autoZero"/>
        <c:auto val="1"/>
        <c:lblOffset val="100"/>
        <c:baseTimeUnit val="years"/>
      </c:dateAx>
      <c:valAx>
        <c:axId val="2904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2524.6</c:v>
                </c:pt>
                <c:pt idx="1">
                  <c:v>2062.91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29-4BD8-8469-41C3137DFE03}"/>
            </c:ext>
          </c:extLst>
        </c:ser>
        <c:dLbls>
          <c:showLegendKey val="0"/>
          <c:showVal val="0"/>
          <c:showCatName val="0"/>
          <c:showSerName val="0"/>
          <c:showPercent val="0"/>
          <c:showBubbleSize val="0"/>
        </c:dLbls>
        <c:gapWidth val="150"/>
        <c:axId val="290471600"/>
        <c:axId val="2923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DC29-4BD8-8469-41C3137DFE03}"/>
            </c:ext>
          </c:extLst>
        </c:ser>
        <c:dLbls>
          <c:showLegendKey val="0"/>
          <c:showVal val="0"/>
          <c:showCatName val="0"/>
          <c:showSerName val="0"/>
          <c:showPercent val="0"/>
          <c:showBubbleSize val="0"/>
        </c:dLbls>
        <c:marker val="1"/>
        <c:smooth val="0"/>
        <c:axId val="290471600"/>
        <c:axId val="292364128"/>
      </c:lineChart>
      <c:dateAx>
        <c:axId val="290471600"/>
        <c:scaling>
          <c:orientation val="minMax"/>
        </c:scaling>
        <c:delete val="1"/>
        <c:axPos val="b"/>
        <c:numFmt formatCode="ge" sourceLinked="1"/>
        <c:majorTickMark val="none"/>
        <c:minorTickMark val="none"/>
        <c:tickLblPos val="none"/>
        <c:crossAx val="292364128"/>
        <c:crosses val="autoZero"/>
        <c:auto val="1"/>
        <c:lblOffset val="100"/>
        <c:baseTimeUnit val="years"/>
      </c:dateAx>
      <c:valAx>
        <c:axId val="2923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7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35.85</c:v>
                </c:pt>
                <c:pt idx="1">
                  <c:v>35.53</c:v>
                </c:pt>
                <c:pt idx="2">
                  <c:v>92.97</c:v>
                </c:pt>
                <c:pt idx="3">
                  <c:v>97.4</c:v>
                </c:pt>
                <c:pt idx="4">
                  <c:v>86.88</c:v>
                </c:pt>
              </c:numCache>
            </c:numRef>
          </c:val>
          <c:extLst xmlns:c16r2="http://schemas.microsoft.com/office/drawing/2015/06/chart">
            <c:ext xmlns:c16="http://schemas.microsoft.com/office/drawing/2014/chart" uri="{C3380CC4-5D6E-409C-BE32-E72D297353CC}">
              <c16:uniqueId val="{00000000-EB44-483C-8720-AE7DF7CE623E}"/>
            </c:ext>
          </c:extLst>
        </c:ser>
        <c:dLbls>
          <c:showLegendKey val="0"/>
          <c:showVal val="0"/>
          <c:showCatName val="0"/>
          <c:showSerName val="0"/>
          <c:showPercent val="0"/>
          <c:showBubbleSize val="0"/>
        </c:dLbls>
        <c:gapWidth val="150"/>
        <c:axId val="290469640"/>
        <c:axId val="2904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B44-483C-8720-AE7DF7CE623E}"/>
            </c:ext>
          </c:extLst>
        </c:ser>
        <c:dLbls>
          <c:showLegendKey val="0"/>
          <c:showVal val="0"/>
          <c:showCatName val="0"/>
          <c:showSerName val="0"/>
          <c:showPercent val="0"/>
          <c:showBubbleSize val="0"/>
        </c:dLbls>
        <c:marker val="1"/>
        <c:smooth val="0"/>
        <c:axId val="290469640"/>
        <c:axId val="290467680"/>
      </c:lineChart>
      <c:dateAx>
        <c:axId val="290469640"/>
        <c:scaling>
          <c:orientation val="minMax"/>
        </c:scaling>
        <c:delete val="1"/>
        <c:axPos val="b"/>
        <c:numFmt formatCode="ge" sourceLinked="1"/>
        <c:majorTickMark val="none"/>
        <c:minorTickMark val="none"/>
        <c:tickLblPos val="none"/>
        <c:crossAx val="290467680"/>
        <c:crosses val="autoZero"/>
        <c:auto val="1"/>
        <c:lblOffset val="100"/>
        <c:baseTimeUnit val="years"/>
      </c:dateAx>
      <c:valAx>
        <c:axId val="2904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6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592.73</c:v>
                </c:pt>
                <c:pt idx="1">
                  <c:v>618.91</c:v>
                </c:pt>
                <c:pt idx="2">
                  <c:v>240.84</c:v>
                </c:pt>
                <c:pt idx="3">
                  <c:v>231.31</c:v>
                </c:pt>
                <c:pt idx="4">
                  <c:v>259.8</c:v>
                </c:pt>
              </c:numCache>
            </c:numRef>
          </c:val>
          <c:extLst xmlns:c16r2="http://schemas.microsoft.com/office/drawing/2015/06/chart">
            <c:ext xmlns:c16="http://schemas.microsoft.com/office/drawing/2014/chart" uri="{C3380CC4-5D6E-409C-BE32-E72D297353CC}">
              <c16:uniqueId val="{00000000-679A-4414-8461-8E8C1BFDDEF2}"/>
            </c:ext>
          </c:extLst>
        </c:ser>
        <c:dLbls>
          <c:showLegendKey val="0"/>
          <c:showVal val="0"/>
          <c:showCatName val="0"/>
          <c:showSerName val="0"/>
          <c:showPercent val="0"/>
          <c:showBubbleSize val="0"/>
        </c:dLbls>
        <c:gapWidth val="150"/>
        <c:axId val="290465328"/>
        <c:axId val="29236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79A-4414-8461-8E8C1BFDDEF2}"/>
            </c:ext>
          </c:extLst>
        </c:ser>
        <c:dLbls>
          <c:showLegendKey val="0"/>
          <c:showVal val="0"/>
          <c:showCatName val="0"/>
          <c:showSerName val="0"/>
          <c:showPercent val="0"/>
          <c:showBubbleSize val="0"/>
        </c:dLbls>
        <c:marker val="1"/>
        <c:smooth val="0"/>
        <c:axId val="290465328"/>
        <c:axId val="292365304"/>
      </c:lineChart>
      <c:dateAx>
        <c:axId val="290465328"/>
        <c:scaling>
          <c:orientation val="minMax"/>
        </c:scaling>
        <c:delete val="1"/>
        <c:axPos val="b"/>
        <c:numFmt formatCode="ge" sourceLinked="1"/>
        <c:majorTickMark val="none"/>
        <c:minorTickMark val="none"/>
        <c:tickLblPos val="none"/>
        <c:crossAx val="292365304"/>
        <c:crosses val="autoZero"/>
        <c:auto val="1"/>
        <c:lblOffset val="100"/>
        <c:baseTimeUnit val="years"/>
      </c:dateAx>
      <c:valAx>
        <c:axId val="29236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14246</v>
      </c>
      <c r="AM8" s="68"/>
      <c r="AN8" s="68"/>
      <c r="AO8" s="68"/>
      <c r="AP8" s="68"/>
      <c r="AQ8" s="68"/>
      <c r="AR8" s="68"/>
      <c r="AS8" s="68"/>
      <c r="AT8" s="67">
        <f>データ!T6</f>
        <v>303.08999999999997</v>
      </c>
      <c r="AU8" s="67"/>
      <c r="AV8" s="67"/>
      <c r="AW8" s="67"/>
      <c r="AX8" s="67"/>
      <c r="AY8" s="67"/>
      <c r="AZ8" s="67"/>
      <c r="BA8" s="67"/>
      <c r="BB8" s="67">
        <f>データ!U6</f>
        <v>47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31.14</v>
      </c>
      <c r="Q10" s="67"/>
      <c r="R10" s="67"/>
      <c r="S10" s="67"/>
      <c r="T10" s="67"/>
      <c r="U10" s="67"/>
      <c r="V10" s="67"/>
      <c r="W10" s="67">
        <f>データ!Q6</f>
        <v>100</v>
      </c>
      <c r="X10" s="67"/>
      <c r="Y10" s="67"/>
      <c r="Z10" s="67"/>
      <c r="AA10" s="67"/>
      <c r="AB10" s="67"/>
      <c r="AC10" s="67"/>
      <c r="AD10" s="68">
        <f>データ!R6</f>
        <v>4104</v>
      </c>
      <c r="AE10" s="68"/>
      <c r="AF10" s="68"/>
      <c r="AG10" s="68"/>
      <c r="AH10" s="68"/>
      <c r="AI10" s="68"/>
      <c r="AJ10" s="68"/>
      <c r="AK10" s="2"/>
      <c r="AL10" s="68">
        <f>データ!V6</f>
        <v>4388</v>
      </c>
      <c r="AM10" s="68"/>
      <c r="AN10" s="68"/>
      <c r="AO10" s="68"/>
      <c r="AP10" s="68"/>
      <c r="AQ10" s="68"/>
      <c r="AR10" s="68"/>
      <c r="AS10" s="68"/>
      <c r="AT10" s="67">
        <f>データ!W6</f>
        <v>2.44</v>
      </c>
      <c r="AU10" s="67"/>
      <c r="AV10" s="67"/>
      <c r="AW10" s="67"/>
      <c r="AX10" s="67"/>
      <c r="AY10" s="67"/>
      <c r="AZ10" s="67"/>
      <c r="BA10" s="67"/>
      <c r="BB10" s="67">
        <f>データ!X6</f>
        <v>1798.36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eT2IMl2I88Z2ddWgNn1gN7g9VmE+udHN//ynlua+g0YsQLL7QSJet8Ie1U0pN4Mozgi/KgQTWfB3GdRsNQoK8w==" saltValue="pxRVHgwN0/SvOuZe/qKK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264075</v>
      </c>
      <c r="D6" s="33">
        <f t="shared" si="3"/>
        <v>47</v>
      </c>
      <c r="E6" s="33">
        <f t="shared" si="3"/>
        <v>17</v>
      </c>
      <c r="F6" s="33">
        <f t="shared" si="3"/>
        <v>4</v>
      </c>
      <c r="G6" s="33">
        <f t="shared" si="3"/>
        <v>0</v>
      </c>
      <c r="H6" s="33" t="str">
        <f t="shared" si="3"/>
        <v>京都府　京丹波町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31.14</v>
      </c>
      <c r="Q6" s="34">
        <f t="shared" si="3"/>
        <v>100</v>
      </c>
      <c r="R6" s="34">
        <f t="shared" si="3"/>
        <v>4104</v>
      </c>
      <c r="S6" s="34">
        <f t="shared" si="3"/>
        <v>14246</v>
      </c>
      <c r="T6" s="34">
        <f t="shared" si="3"/>
        <v>303.08999999999997</v>
      </c>
      <c r="U6" s="34">
        <f t="shared" si="3"/>
        <v>47</v>
      </c>
      <c r="V6" s="34">
        <f t="shared" si="3"/>
        <v>4388</v>
      </c>
      <c r="W6" s="34">
        <f t="shared" si="3"/>
        <v>2.44</v>
      </c>
      <c r="X6" s="34">
        <f t="shared" si="3"/>
        <v>1798.36</v>
      </c>
      <c r="Y6" s="35">
        <f>IF(Y7="",NA(),Y7)</f>
        <v>46.29</v>
      </c>
      <c r="Z6" s="35">
        <f t="shared" ref="Z6:AH6" si="4">IF(Z7="",NA(),Z7)</f>
        <v>46.78</v>
      </c>
      <c r="AA6" s="35">
        <f t="shared" si="4"/>
        <v>43.34</v>
      </c>
      <c r="AB6" s="35">
        <f t="shared" si="4"/>
        <v>78.53</v>
      </c>
      <c r="AC6" s="35">
        <f t="shared" si="4"/>
        <v>76.59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2524.6</v>
      </c>
      <c r="BG6" s="35">
        <f t="shared" ref="BG6:BO6" si="7">IF(BG7="",NA(),BG7)</f>
        <v>2062.91</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35.85</v>
      </c>
      <c r="BR6" s="35">
        <f t="shared" ref="BR6:BZ6" si="8">IF(BR7="",NA(),BR7)</f>
        <v>35.53</v>
      </c>
      <c r="BS6" s="35">
        <f t="shared" si="8"/>
        <v>92.97</v>
      </c>
      <c r="BT6" s="35">
        <f t="shared" si="8"/>
        <v>97.4</v>
      </c>
      <c r="BU6" s="35">
        <f t="shared" si="8"/>
        <v>86.88</v>
      </c>
      <c r="BV6" s="35">
        <f t="shared" si="8"/>
        <v>66.56</v>
      </c>
      <c r="BW6" s="35">
        <f t="shared" si="8"/>
        <v>66.22</v>
      </c>
      <c r="BX6" s="35">
        <f t="shared" si="8"/>
        <v>69.87</v>
      </c>
      <c r="BY6" s="35">
        <f t="shared" si="8"/>
        <v>74.3</v>
      </c>
      <c r="BZ6" s="35">
        <f t="shared" si="8"/>
        <v>72.260000000000005</v>
      </c>
      <c r="CA6" s="34" t="str">
        <f>IF(CA7="","",IF(CA7="-","【-】","【"&amp;SUBSTITUTE(TEXT(CA7,"#,##0.00"),"-","△")&amp;"】"))</f>
        <v>【74.48】</v>
      </c>
      <c r="CB6" s="35">
        <f>IF(CB7="",NA(),CB7)</f>
        <v>592.73</v>
      </c>
      <c r="CC6" s="35">
        <f t="shared" ref="CC6:CK6" si="9">IF(CC7="",NA(),CC7)</f>
        <v>618.91</v>
      </c>
      <c r="CD6" s="35">
        <f t="shared" si="9"/>
        <v>240.84</v>
      </c>
      <c r="CE6" s="35">
        <f t="shared" si="9"/>
        <v>231.31</v>
      </c>
      <c r="CF6" s="35">
        <f t="shared" si="9"/>
        <v>259.8</v>
      </c>
      <c r="CG6" s="35">
        <f t="shared" si="9"/>
        <v>244.29</v>
      </c>
      <c r="CH6" s="35">
        <f t="shared" si="9"/>
        <v>246.72</v>
      </c>
      <c r="CI6" s="35">
        <f t="shared" si="9"/>
        <v>234.96</v>
      </c>
      <c r="CJ6" s="35">
        <f t="shared" si="9"/>
        <v>221.81</v>
      </c>
      <c r="CK6" s="35">
        <f t="shared" si="9"/>
        <v>230.02</v>
      </c>
      <c r="CL6" s="34" t="str">
        <f>IF(CL7="","",IF(CL7="-","【-】","【"&amp;SUBSTITUTE(TEXT(CL7,"#,##0.00"),"-","△")&amp;"】"))</f>
        <v>【219.46】</v>
      </c>
      <c r="CM6" s="35">
        <f>IF(CM7="",NA(),CM7)</f>
        <v>33.53</v>
      </c>
      <c r="CN6" s="35">
        <f t="shared" ref="CN6:CV6" si="10">IF(CN7="",NA(),CN7)</f>
        <v>33.36</v>
      </c>
      <c r="CO6" s="35">
        <f t="shared" si="10"/>
        <v>33.53</v>
      </c>
      <c r="CP6" s="35">
        <f t="shared" si="10"/>
        <v>32.75</v>
      </c>
      <c r="CQ6" s="35">
        <f t="shared" si="10"/>
        <v>31.74</v>
      </c>
      <c r="CR6" s="35">
        <f t="shared" si="10"/>
        <v>43.58</v>
      </c>
      <c r="CS6" s="35">
        <f t="shared" si="10"/>
        <v>41.35</v>
      </c>
      <c r="CT6" s="35">
        <f t="shared" si="10"/>
        <v>42.9</v>
      </c>
      <c r="CU6" s="35">
        <f t="shared" si="10"/>
        <v>43.36</v>
      </c>
      <c r="CV6" s="35">
        <f t="shared" si="10"/>
        <v>42.56</v>
      </c>
      <c r="CW6" s="34" t="str">
        <f>IF(CW7="","",IF(CW7="-","【-】","【"&amp;SUBSTITUTE(TEXT(CW7,"#,##0.00"),"-","△")&amp;"】"))</f>
        <v>【42.82】</v>
      </c>
      <c r="CX6" s="35">
        <f>IF(CX7="",NA(),CX7)</f>
        <v>91.77</v>
      </c>
      <c r="CY6" s="35">
        <f t="shared" ref="CY6:DG6" si="11">IF(CY7="",NA(),CY7)</f>
        <v>92.33</v>
      </c>
      <c r="CZ6" s="35">
        <f t="shared" si="11"/>
        <v>92.38</v>
      </c>
      <c r="DA6" s="35">
        <f t="shared" si="11"/>
        <v>92.34</v>
      </c>
      <c r="DB6" s="35">
        <f t="shared" si="11"/>
        <v>92.23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264075</v>
      </c>
      <c r="D7" s="37">
        <v>47</v>
      </c>
      <c r="E7" s="37">
        <v>17</v>
      </c>
      <c r="F7" s="37">
        <v>4</v>
      </c>
      <c r="G7" s="37">
        <v>0</v>
      </c>
      <c r="H7" s="37" t="s">
        <v>98</v>
      </c>
      <c r="I7" s="37" t="s">
        <v>99</v>
      </c>
      <c r="J7" s="37" t="s">
        <v>100</v>
      </c>
      <c r="K7" s="37" t="s">
        <v>101</v>
      </c>
      <c r="L7" s="37" t="s">
        <v>102</v>
      </c>
      <c r="M7" s="37" t="s">
        <v>103</v>
      </c>
      <c r="N7" s="38" t="s">
        <v>104</v>
      </c>
      <c r="O7" s="38" t="s">
        <v>105</v>
      </c>
      <c r="P7" s="38">
        <v>31.14</v>
      </c>
      <c r="Q7" s="38">
        <v>100</v>
      </c>
      <c r="R7" s="38">
        <v>4104</v>
      </c>
      <c r="S7" s="38">
        <v>14246</v>
      </c>
      <c r="T7" s="38">
        <v>303.08999999999997</v>
      </c>
      <c r="U7" s="38">
        <v>47</v>
      </c>
      <c r="V7" s="38">
        <v>4388</v>
      </c>
      <c r="W7" s="38">
        <v>2.44</v>
      </c>
      <c r="X7" s="38">
        <v>1798.36</v>
      </c>
      <c r="Y7" s="38">
        <v>46.29</v>
      </c>
      <c r="Z7" s="38">
        <v>46.78</v>
      </c>
      <c r="AA7" s="38">
        <v>43.34</v>
      </c>
      <c r="AB7" s="38">
        <v>78.53</v>
      </c>
      <c r="AC7" s="38">
        <v>76.59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2524.6</v>
      </c>
      <c r="BG7" s="38">
        <v>2062.91</v>
      </c>
      <c r="BH7" s="38">
        <v>0</v>
      </c>
      <c r="BI7" s="38">
        <v>0</v>
      </c>
      <c r="BJ7" s="38">
        <v>0</v>
      </c>
      <c r="BK7" s="38">
        <v>1436</v>
      </c>
      <c r="BL7" s="38">
        <v>1434.89</v>
      </c>
      <c r="BM7" s="38">
        <v>1298.9100000000001</v>
      </c>
      <c r="BN7" s="38">
        <v>1243.71</v>
      </c>
      <c r="BO7" s="38">
        <v>1194.1500000000001</v>
      </c>
      <c r="BP7" s="38">
        <v>1209.4000000000001</v>
      </c>
      <c r="BQ7" s="38">
        <v>35.85</v>
      </c>
      <c r="BR7" s="38">
        <v>35.53</v>
      </c>
      <c r="BS7" s="38">
        <v>92.97</v>
      </c>
      <c r="BT7" s="38">
        <v>97.4</v>
      </c>
      <c r="BU7" s="38">
        <v>86.88</v>
      </c>
      <c r="BV7" s="38">
        <v>66.56</v>
      </c>
      <c r="BW7" s="38">
        <v>66.22</v>
      </c>
      <c r="BX7" s="38">
        <v>69.87</v>
      </c>
      <c r="BY7" s="38">
        <v>74.3</v>
      </c>
      <c r="BZ7" s="38">
        <v>72.260000000000005</v>
      </c>
      <c r="CA7" s="38">
        <v>74.48</v>
      </c>
      <c r="CB7" s="38">
        <v>592.73</v>
      </c>
      <c r="CC7" s="38">
        <v>618.91</v>
      </c>
      <c r="CD7" s="38">
        <v>240.84</v>
      </c>
      <c r="CE7" s="38">
        <v>231.31</v>
      </c>
      <c r="CF7" s="38">
        <v>259.8</v>
      </c>
      <c r="CG7" s="38">
        <v>244.29</v>
      </c>
      <c r="CH7" s="38">
        <v>246.72</v>
      </c>
      <c r="CI7" s="38">
        <v>234.96</v>
      </c>
      <c r="CJ7" s="38">
        <v>221.81</v>
      </c>
      <c r="CK7" s="38">
        <v>230.02</v>
      </c>
      <c r="CL7" s="38">
        <v>219.46</v>
      </c>
      <c r="CM7" s="38">
        <v>33.53</v>
      </c>
      <c r="CN7" s="38">
        <v>33.36</v>
      </c>
      <c r="CO7" s="38">
        <v>33.53</v>
      </c>
      <c r="CP7" s="38">
        <v>32.75</v>
      </c>
      <c r="CQ7" s="38">
        <v>31.74</v>
      </c>
      <c r="CR7" s="38">
        <v>43.58</v>
      </c>
      <c r="CS7" s="38">
        <v>41.35</v>
      </c>
      <c r="CT7" s="38">
        <v>42.9</v>
      </c>
      <c r="CU7" s="38">
        <v>43.36</v>
      </c>
      <c r="CV7" s="38">
        <v>42.56</v>
      </c>
      <c r="CW7" s="38">
        <v>42.82</v>
      </c>
      <c r="CX7" s="38">
        <v>91.77</v>
      </c>
      <c r="CY7" s="38">
        <v>92.33</v>
      </c>
      <c r="CZ7" s="38">
        <v>92.38</v>
      </c>
      <c r="DA7" s="38">
        <v>92.34</v>
      </c>
      <c r="DB7" s="38">
        <v>92.23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2020-01-22T07:56:30Z</cp:lastPrinted>
  <dcterms:modified xsi:type="dcterms:W3CDTF">2020-01-22T07:56:36Z</dcterms:modified>
</cp:coreProperties>
</file>