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qAx92Q3HPx7Ae8CaV44Fl4v4/15/wY/qTrglT+ZyLVFBrxwk8KKsk0dNNdz4AbgpuiON37OxCmGDKx3/MlD4Vg==" workbookSaltValue="sD0Bj0sW/8w4a5NtQ4uilQ=="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<sst xmlns="http://schemas.openxmlformats.org/spreadsheetml/2006/main" xmlns:r="http://schemas.openxmlformats.org/officeDocument/2006/relationships" count="111" uniqueCount="111">
  <si>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人口密度</t>
    <rPh sb="0" eb="2">
      <t>ジンコウ</t>
    </rPh>
    <rPh sb="2" eb="4">
      <t>ミツド</t>
    </rPh>
    <phoneticPr fontId="1"/>
  </si>
  <si>
    <t>⑦施設利用率(％)</t>
    <rPh sb="1" eb="3">
      <t>シセツ</t>
    </rPh>
    <rPh sb="3" eb="6">
      <t>リヨウリツ</t>
    </rPh>
    <phoneticPr fontId="1"/>
  </si>
  <si>
    <t>処理区域内人口</t>
  </si>
  <si>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</si>
  <si>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</si>
  <si>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</si>
  <si>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</si>
  <si>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</si>
  <si>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</si>
  <si>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</si>
  <si>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</si>
  <si>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</si>
  <si>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</si>
  <si>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</si>
  <si>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</si>
  <si>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</si>
  <si>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</si>
  <si>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</si>
  <si>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</si>
  <si>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</si>
  <si>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</si>
  <si>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</si>
  <si>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</si>
  <si>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</si>
  <si>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</si>
  <si>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</si>
  <si>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</si>
  <si>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</si>
  <si>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</si>
  <si>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</si>
  <si>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</si>
  <si>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平成30年度全国平均</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</si>
  <si>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</si>
  <si>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</si>
  <si>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</si>
  <si>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</si>
  <si>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</si>
  <si>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</si>
  <si>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</si>
  <si>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</si>
  <si>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</si>
  <si>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</si>
  <si>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</si>
  <si>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</si>
  <si>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</si>
  <si>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</si>
  <si>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</si>
  <si>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</si>
  <si>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</si>
  <si>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</si>
  <si>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</si>
  <si>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</si>
  <si>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</si>
  <si>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</si>
  <si>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</si>
  <si>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</si>
  <si>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</si>
  <si>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</si>
  <si>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</si>
  <si>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</si>
  <si>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</si>
  <si>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</si>
  <si>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</si>
  <si>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</si>
  <si>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</si>
  <si>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</si>
  <si>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</si>
  <si>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</si>
  <si>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</si>
  <si>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</si>
  <si>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</si>
  <si>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</si>
  <si>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</si>
  <si>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</si>
  <si>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</si>
  <si>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</si>
  <si>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</si>
  <si>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</si>
  <si>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</si>
  <si>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</si>
  <si>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</si>
  <si>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</si>
  <si>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</si>
  <si>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</si>
  <si>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</si>
  <si>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</si>
  <si>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</si>
  <si>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</si>
  <si>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</si>
  <si>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</si>
  <si>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</si>
  <si>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</si>
  <si>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</si>
  <si>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</si>
  <si>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</si>
  <si>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</si>
  <si>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精華町</t>
  </si>
  <si>
    <t>法非適用</t>
  </si>
  <si>
    <t>下水道事業</t>
  </si>
  <si>
    <t>公共下水道</t>
  </si>
  <si>
    <t>Bd1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</si>
  <si>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</si>
  <si>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</si>
  <si>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</si>
  <si>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</si>
  <si>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</si>
  <si>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</si>
  <si>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</si>
  <si>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xml:space="preserve">　一部の下水道施設で供用開始後約３０年が経過しているが、本町のマンホールや管渠等の下水道施設の著しい劣化や損傷は認められない現状である。なお、平成２７年度の管渠改善率は新設投資が含まれている。
　今後も下水道施設の長寿命化を検討し、施設の維持管理を図っていく。
</t>
    <rPh sb="1" eb="3">
      <t>イチブ</t>
    </rPh>
    <rPh sb="4" eb="7">
      <t>ゲスイドウ</t>
    </rPh>
    <rPh sb="7" eb="9">
      <t>シセツ</t>
    </rPh>
    <rPh sb="10" eb="12">
      <t>キョウヨウ</t>
    </rPh>
    <rPh sb="12" eb="14">
      <t>カイシ</t>
    </rPh>
    <rPh sb="14" eb="15">
      <t>ゴ</t>
    </rPh>
    <rPh sb="15" eb="16">
      <t>ヤク</t>
    </rPh>
    <rPh sb="18" eb="19">
      <t>ネン</t>
    </rPh>
    <rPh sb="20" eb="22">
      <t>ケイカ</t>
    </rPh>
    <rPh sb="28" eb="30">
      <t>ホンチョウ</t>
    </rPh>
    <rPh sb="37" eb="39">
      <t>カンキョ</t>
    </rPh>
    <rPh sb="39" eb="40">
      <t>ナド</t>
    </rPh>
    <rPh sb="41" eb="44">
      <t>ゲスイドウ</t>
    </rPh>
    <rPh sb="44" eb="46">
      <t>シセツ</t>
    </rPh>
    <rPh sb="47" eb="48">
      <t>イチジル</t>
    </rPh>
    <rPh sb="50" eb="52">
      <t>レッカ</t>
    </rPh>
    <rPh sb="53" eb="55">
      <t>ソンショウ</t>
    </rPh>
    <rPh sb="56" eb="57">
      <t>ミト</t>
    </rPh>
    <rPh sb="62" eb="64">
      <t>ゲンジョウ</t>
    </rPh>
    <rPh sb="71" eb="73">
      <t>ヘイセイ</t>
    </rPh>
    <rPh sb="75" eb="77">
      <t>ネンド</t>
    </rPh>
    <rPh sb="78" eb="80">
      <t>カンキョ</t>
    </rPh>
    <rPh sb="80" eb="82">
      <t>カイゼン</t>
    </rPh>
    <rPh sb="82" eb="83">
      <t>リツ</t>
    </rPh>
    <rPh sb="84" eb="86">
      <t>シンセツ</t>
    </rPh>
    <rPh sb="86" eb="88">
      <t>トウシ</t>
    </rPh>
    <rPh sb="89" eb="90">
      <t>フク</t>
    </rPh>
    <rPh sb="98" eb="100">
      <t>コンゴ</t>
    </rPh>
    <rPh sb="101" eb="104">
      <t>ゲスイドウ</t>
    </rPh>
    <rPh sb="104" eb="106">
      <t>シセツ</t>
    </rPh>
    <rPh sb="107" eb="111">
      <t>チョウジュミョウカ</t>
    </rPh>
    <rPh sb="112" eb="114">
      <t>ケントウ</t>
    </rPh>
    <rPh sb="116" eb="118">
      <t>シセツ</t>
    </rPh>
    <rPh sb="119" eb="121">
      <t>イジ</t>
    </rPh>
    <rPh sb="121" eb="123">
      <t>カンリ</t>
    </rPh>
    <rPh sb="124" eb="125">
      <t>ハカ</t>
    </rPh>
    <phoneticPr fontId="1"/>
  </si>
  <si>
    <t>　令和元年１０月に実施する下水道使用料改定により、使用料収入の増収が見込まれ、経費回収率の改善が一定程度図れる予定。
　また、平成３１年４月からの地方公営企業法の全部適用を機に資産管理の適正化を図りつつ、経理処理面からも収益構造の転換を推し進めて、事業経営の健全性及び持続可能性を確保していく。</t>
    <rPh sb="1" eb="3">
      <t>レイワ</t>
    </rPh>
    <rPh sb="3" eb="5">
      <t>ガンネン</t>
    </rPh>
    <rPh sb="7" eb="8">
      <t>ゲツ</t>
    </rPh>
    <rPh sb="9" eb="11">
      <t>ジッシ</t>
    </rPh>
    <rPh sb="13" eb="16">
      <t>ゲスイドウ</t>
    </rPh>
    <rPh sb="16" eb="19">
      <t>シヨウリョウ</t>
    </rPh>
    <rPh sb="19" eb="21">
      <t>カイテイ</t>
    </rPh>
    <rPh sb="25" eb="28">
      <t>シヨウリョウ</t>
    </rPh>
    <rPh sb="28" eb="30">
      <t>シュウニュウ</t>
    </rPh>
    <rPh sb="31" eb="33">
      <t>ゾウシュウ</t>
    </rPh>
    <rPh sb="34" eb="36">
      <t>ミコ</t>
    </rPh>
    <rPh sb="39" eb="41">
      <t>ケイヒ</t>
    </rPh>
    <rPh sb="41" eb="43">
      <t>カイシュウ</t>
    </rPh>
    <rPh sb="43" eb="44">
      <t>リツ</t>
    </rPh>
    <rPh sb="45" eb="47">
      <t>カイゼン</t>
    </rPh>
    <rPh sb="48" eb="50">
      <t>イッテイ</t>
    </rPh>
    <rPh sb="50" eb="52">
      <t>テイド</t>
    </rPh>
    <rPh sb="52" eb="53">
      <t>ハカ</t>
    </rPh>
    <rPh sb="55" eb="57">
      <t>ヨテイ</t>
    </rPh>
    <rPh sb="63" eb="65">
      <t>ヘイセイ</t>
    </rPh>
    <rPh sb="67" eb="68">
      <t>ネン</t>
    </rPh>
    <rPh sb="69" eb="70">
      <t>ゲツ</t>
    </rPh>
    <rPh sb="73" eb="75">
      <t>チホウ</t>
    </rPh>
    <rPh sb="75" eb="77">
      <t>コウエイ</t>
    </rPh>
    <rPh sb="77" eb="79">
      <t>キギョウ</t>
    </rPh>
    <rPh sb="79" eb="80">
      <t>ホウ</t>
    </rPh>
    <rPh sb="81" eb="83">
      <t>ゼンブ</t>
    </rPh>
    <rPh sb="83" eb="85">
      <t>テキヨウ</t>
    </rPh>
    <rPh sb="86" eb="87">
      <t>キ</t>
    </rPh>
    <rPh sb="88" eb="90">
      <t>シサン</t>
    </rPh>
    <rPh sb="90" eb="92">
      <t>カンリ</t>
    </rPh>
    <rPh sb="93" eb="96">
      <t>テキセイカ</t>
    </rPh>
    <rPh sb="97" eb="98">
      <t>ハカ</t>
    </rPh>
    <rPh sb="102" eb="104">
      <t>ケイリ</t>
    </rPh>
    <rPh sb="104" eb="106">
      <t>ショリ</t>
    </rPh>
    <rPh sb="106" eb="107">
      <t>メン</t>
    </rPh>
    <rPh sb="110" eb="112">
      <t>シュウエキ</t>
    </rPh>
    <rPh sb="112" eb="114">
      <t>コウゾウ</t>
    </rPh>
    <rPh sb="115" eb="117">
      <t>テンカン</t>
    </rPh>
    <rPh sb="118" eb="119">
      <t>オ</t>
    </rPh>
    <rPh sb="120" eb="121">
      <t>スス</t>
    </rPh>
    <rPh sb="124" eb="126">
      <t>ジギョウ</t>
    </rPh>
    <rPh sb="126" eb="128">
      <t>ケイエイ</t>
    </rPh>
    <rPh sb="129" eb="132">
      <t>ケンゼンセイ</t>
    </rPh>
    <rPh sb="132" eb="133">
      <t>オヨ</t>
    </rPh>
    <rPh sb="134" eb="136">
      <t>ジゾク</t>
    </rPh>
    <rPh sb="136" eb="139">
      <t>カノウセイ</t>
    </rPh>
    <rPh sb="140" eb="142">
      <t>カクホ</t>
    </rPh>
    <phoneticPr fontId="1"/>
  </si>
  <si>
    <r>
      <t>　収益的収支比率や経費回収率が落ち込んだ要因として、平成３１年４月に地方公営企業法の全部適用を行った結果、平成３０年度決算時において打ち切り決算を行ったことが大きく影響しているが、今後も汚水建設事業の財源に企業債を充当予定としながら、町内公共下水道事業の令和５年度概成を目指して面整備を推し進めていることから、企業債残高及びその償還額の増加が見込まれる。
　また、下水道使用料で賄うべき資本費の不足分を一般会計繰入金に依存している現状体質に加えて企業債の償還ピークを今後迎える状況と相まって、さらなる費用の増加が見込まれるが、令和元年１０月に実施する使用料改定によって、繰入金</t>
    </r>
    <r>
      <rPr>
        <sz val="12"/>
        <color theme="1"/>
        <rFont val="ＭＳ 明朝"/>
      </rPr>
      <t>圧縮及び経費回収率向上を見込んでいる。</t>
    </r>
    <r>
      <rPr>
        <sz val="12"/>
        <color rgb="FFFF0000"/>
        <rFont val="ＭＳ 明朝"/>
      </rPr>
      <t xml:space="preserve">
</t>
    </r>
    <r>
      <rPr>
        <sz val="12"/>
        <color theme="1"/>
        <rFont val="ＭＳ 明朝"/>
      </rPr>
      <t xml:space="preserve">　一方で、汚水処理原価に関しては、類似団体の平均値は堅調に減少傾向にあることに比べて、本町の処理原価は面整備の進捗にも関わらず横ばいであり汚水処理量の増加とともにその処理費用総額も増加し、経営を圧迫することになっている。
　なお、整備済み処理区域における水洗化率に関しては、接続工事普及奨励金の活用や普及啓発活動の実施により高水準で推移している。
</t>
    </r>
    <rPh sb="9" eb="11">
      <t>ケイヒ</t>
    </rPh>
    <rPh sb="11" eb="13">
      <t>カイシュウ</t>
    </rPh>
    <rPh sb="13" eb="14">
      <t>リツ</t>
    </rPh>
    <rPh sb="15" eb="16">
      <t>オ</t>
    </rPh>
    <rPh sb="17" eb="18">
      <t>コ</t>
    </rPh>
    <rPh sb="20" eb="22">
      <t>ヨウイン</t>
    </rPh>
    <rPh sb="26" eb="28">
      <t>ヘイセイ</t>
    </rPh>
    <rPh sb="30" eb="31">
      <t>ネン</t>
    </rPh>
    <rPh sb="32" eb="33">
      <t>ゲツ</t>
    </rPh>
    <rPh sb="34" eb="36">
      <t>チホウ</t>
    </rPh>
    <rPh sb="36" eb="38">
      <t>コウエイ</t>
    </rPh>
    <rPh sb="38" eb="40">
      <t>キギョウ</t>
    </rPh>
    <rPh sb="40" eb="41">
      <t>ホウ</t>
    </rPh>
    <rPh sb="42" eb="44">
      <t>ゼンブ</t>
    </rPh>
    <rPh sb="44" eb="46">
      <t>テキヨウ</t>
    </rPh>
    <rPh sb="47" eb="48">
      <t>オコナ</t>
    </rPh>
    <rPh sb="50" eb="52">
      <t>ケッカ</t>
    </rPh>
    <rPh sb="59" eb="61">
      <t>ケッサン</t>
    </rPh>
    <rPh sb="61" eb="62">
      <t>ジ</t>
    </rPh>
    <rPh sb="79" eb="80">
      <t>オオ</t>
    </rPh>
    <rPh sb="82" eb="84">
      <t>エイキョウ</t>
    </rPh>
    <rPh sb="90" eb="92">
      <t>コンゴ</t>
    </rPh>
    <rPh sb="93" eb="95">
      <t>オスイ</t>
    </rPh>
    <rPh sb="95" eb="97">
      <t>ケンセツ</t>
    </rPh>
    <rPh sb="97" eb="99">
      <t>ジギョウ</t>
    </rPh>
    <rPh sb="100" eb="102">
      <t>ザイゲン</t>
    </rPh>
    <rPh sb="103" eb="105">
      <t>キギョウ</t>
    </rPh>
    <rPh sb="105" eb="106">
      <t>サイ</t>
    </rPh>
    <rPh sb="107" eb="109">
      <t>ジュウトウ</t>
    </rPh>
    <rPh sb="109" eb="111">
      <t>ヨテイ</t>
    </rPh>
    <rPh sb="117" eb="119">
      <t>チョウナイ</t>
    </rPh>
    <rPh sb="119" eb="121">
      <t>コウキョウ</t>
    </rPh>
    <rPh sb="121" eb="124">
      <t>ゲスイドウ</t>
    </rPh>
    <rPh sb="124" eb="126">
      <t>ジギョウ</t>
    </rPh>
    <rPh sb="127" eb="129">
      <t>レイワ</t>
    </rPh>
    <rPh sb="130" eb="131">
      <t>ネン</t>
    </rPh>
    <rPh sb="131" eb="132">
      <t>ド</t>
    </rPh>
    <rPh sb="132" eb="134">
      <t>ガイセイ</t>
    </rPh>
    <rPh sb="135" eb="137">
      <t>メザ</t>
    </rPh>
    <rPh sb="139" eb="140">
      <t>メン</t>
    </rPh>
    <rPh sb="140" eb="142">
      <t>セイビ</t>
    </rPh>
    <rPh sb="143" eb="144">
      <t>オ</t>
    </rPh>
    <rPh sb="145" eb="146">
      <t>スス</t>
    </rPh>
    <rPh sb="155" eb="157">
      <t>キギョウ</t>
    </rPh>
    <rPh sb="157" eb="158">
      <t>サイ</t>
    </rPh>
    <rPh sb="158" eb="160">
      <t>ザンダカ</t>
    </rPh>
    <rPh sb="160" eb="161">
      <t>オヨ</t>
    </rPh>
    <rPh sb="164" eb="166">
      <t>ショウカン</t>
    </rPh>
    <rPh sb="166" eb="167">
      <t>ガク</t>
    </rPh>
    <rPh sb="168" eb="170">
      <t>ゾウカ</t>
    </rPh>
    <rPh sb="171" eb="173">
      <t>ミコ</t>
    </rPh>
    <rPh sb="182" eb="185">
      <t>ゲスイドウ</t>
    </rPh>
    <rPh sb="185" eb="188">
      <t>シヨウリョウ</t>
    </rPh>
    <rPh sb="189" eb="190">
      <t>マカナ</t>
    </rPh>
    <rPh sb="193" eb="195">
      <t>シホン</t>
    </rPh>
    <rPh sb="195" eb="196">
      <t>ヒ</t>
    </rPh>
    <rPh sb="197" eb="199">
      <t>フソク</t>
    </rPh>
    <rPh sb="199" eb="200">
      <t>ブン</t>
    </rPh>
    <rPh sb="201" eb="203">
      <t>イッパン</t>
    </rPh>
    <rPh sb="203" eb="205">
      <t>カイケイ</t>
    </rPh>
    <rPh sb="205" eb="207">
      <t>クリイレ</t>
    </rPh>
    <rPh sb="207" eb="208">
      <t>キン</t>
    </rPh>
    <rPh sb="209" eb="211">
      <t>イゾン</t>
    </rPh>
    <rPh sb="215" eb="217">
      <t>ゲンジョウ</t>
    </rPh>
    <rPh sb="217" eb="219">
      <t>タイシツ</t>
    </rPh>
    <rPh sb="220" eb="221">
      <t>クワ</t>
    </rPh>
    <rPh sb="223" eb="225">
      <t>キギョウ</t>
    </rPh>
    <rPh sb="225" eb="226">
      <t>サイ</t>
    </rPh>
    <rPh sb="227" eb="229">
      <t>ショウカン</t>
    </rPh>
    <rPh sb="233" eb="235">
      <t>コンゴ</t>
    </rPh>
    <rPh sb="235" eb="236">
      <t>ムカ</t>
    </rPh>
    <rPh sb="238" eb="240">
      <t>ジョウキョウ</t>
    </rPh>
    <rPh sb="241" eb="242">
      <t>アイ</t>
    </rPh>
    <rPh sb="250" eb="252">
      <t>ヒヨウ</t>
    </rPh>
    <rPh sb="253" eb="255">
      <t>ゾウカ</t>
    </rPh>
    <rPh sb="256" eb="258">
      <t>ミコ</t>
    </rPh>
    <rPh sb="263" eb="265">
      <t>レイワ</t>
    </rPh>
    <rPh sb="265" eb="267">
      <t>ガンネン</t>
    </rPh>
    <rPh sb="269" eb="270">
      <t>ゲツ</t>
    </rPh>
    <rPh sb="271" eb="273">
      <t>ジッシ</t>
    </rPh>
    <rPh sb="275" eb="278">
      <t>シヨウリョウ</t>
    </rPh>
    <rPh sb="278" eb="280">
      <t>カイテイ</t>
    </rPh>
    <rPh sb="285" eb="287">
      <t>クリイレ</t>
    </rPh>
    <rPh sb="287" eb="288">
      <t>キン</t>
    </rPh>
    <rPh sb="288" eb="290">
      <t>アッシュク</t>
    </rPh>
    <rPh sb="290" eb="291">
      <t>オヨ</t>
    </rPh>
    <rPh sb="292" eb="294">
      <t>ケイヒ</t>
    </rPh>
    <rPh sb="294" eb="296">
      <t>カイシュウ</t>
    </rPh>
    <rPh sb="296" eb="297">
      <t>リツ</t>
    </rPh>
    <rPh sb="297" eb="299">
      <t>コウジョウ</t>
    </rPh>
    <rPh sb="300" eb="302">
      <t>ミコ</t>
    </rPh>
    <rPh sb="309" eb="311">
      <t>イッポウ</t>
    </rPh>
    <rPh sb="313" eb="315">
      <t>オスイ</t>
    </rPh>
    <rPh sb="315" eb="317">
      <t>ショリ</t>
    </rPh>
    <rPh sb="317" eb="319">
      <t>ゲンカ</t>
    </rPh>
    <rPh sb="320" eb="321">
      <t>カン</t>
    </rPh>
    <rPh sb="325" eb="327">
      <t>ルイジ</t>
    </rPh>
    <rPh sb="327" eb="329">
      <t>ダンタイ</t>
    </rPh>
    <rPh sb="330" eb="333">
      <t>ヘイキンチ</t>
    </rPh>
    <rPh sb="334" eb="336">
      <t>ケンチョウ</t>
    </rPh>
    <rPh sb="337" eb="339">
      <t>ゲンショウ</t>
    </rPh>
    <rPh sb="339" eb="341">
      <t>ケイコウ</t>
    </rPh>
    <rPh sb="347" eb="348">
      <t>クラ</t>
    </rPh>
    <rPh sb="351" eb="353">
      <t>ホンチョウ</t>
    </rPh>
    <rPh sb="354" eb="356">
      <t>ショリ</t>
    </rPh>
    <rPh sb="356" eb="358">
      <t>ゲンカ</t>
    </rPh>
    <rPh sb="359" eb="360">
      <t>メン</t>
    </rPh>
    <rPh sb="360" eb="362">
      <t>セイビ</t>
    </rPh>
    <rPh sb="363" eb="365">
      <t>シンチョク</t>
    </rPh>
    <rPh sb="367" eb="368">
      <t>カカ</t>
    </rPh>
    <rPh sb="371" eb="372">
      <t>ヨコ</t>
    </rPh>
    <rPh sb="377" eb="379">
      <t>オスイ</t>
    </rPh>
    <rPh sb="379" eb="381">
      <t>ショリ</t>
    </rPh>
    <rPh sb="381" eb="382">
      <t>リョウ</t>
    </rPh>
    <rPh sb="383" eb="385">
      <t>ゾウカ</t>
    </rPh>
    <rPh sb="391" eb="393">
      <t>ショリ</t>
    </rPh>
    <rPh sb="393" eb="395">
      <t>ヒヨウ</t>
    </rPh>
    <rPh sb="395" eb="397">
      <t>ソウガク</t>
    </rPh>
    <rPh sb="398" eb="400">
      <t>ゾウカ</t>
    </rPh>
    <rPh sb="402" eb="404">
      <t>ケイエイ</t>
    </rPh>
    <rPh sb="405" eb="407">
      <t>アッパク</t>
    </rPh>
    <rPh sb="423" eb="425">
      <t>セイビ</t>
    </rPh>
    <rPh sb="425" eb="426">
      <t>ズ</t>
    </rPh>
    <rPh sb="427" eb="429">
      <t>ショリ</t>
    </rPh>
    <rPh sb="429" eb="431">
      <t>クイキ</t>
    </rPh>
    <rPh sb="435" eb="438">
      <t>スイセンカ</t>
    </rPh>
    <rPh sb="438" eb="439">
      <t>リツ</t>
    </rPh>
    <rPh sb="440" eb="441">
      <t>カン</t>
    </rPh>
    <rPh sb="445" eb="447">
      <t>セツゾク</t>
    </rPh>
    <rPh sb="447" eb="449">
      <t>コウジ</t>
    </rPh>
    <rPh sb="449" eb="451">
      <t>フキュウ</t>
    </rPh>
    <rPh sb="451" eb="454">
      <t>ショウレイキン</t>
    </rPh>
    <rPh sb="455" eb="457">
      <t>カツヨウ</t>
    </rPh>
    <rPh sb="458" eb="460">
      <t>フキュウ</t>
    </rPh>
    <rPh sb="460" eb="462">
      <t>ケイハツ</t>
    </rPh>
    <rPh sb="462" eb="464">
      <t>カツドウ</t>
    </rPh>
    <rPh sb="465" eb="467">
      <t>ジッシ</t>
    </rPh>
    <rPh sb="470" eb="473">
      <t>コウスイジュン</t>
    </rPh>
    <rPh sb="474" eb="476">
      <t>スイイ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</si>
</sst>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2"/>
      <color theme="1"/>
      <name val="ＭＳ 明朝"/>
      <family val="1"/>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xmlns:r="http://schemas.openxmlformats.org/officeDocument/2006/relationships" xmlns:x16r2="http://schemas.microsoft.com/office/spreadsheetml/2015/02/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formatCode="#,##0.00;&quot;△&quot;#,##0.00;&quot;-&quot;">
                  <c:v>2.1800000000000002</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4.e-002</c:v>
                </c:pt>
                <c:pt idx="1">
                  <c:v>0.38</c:v>
                </c:pt>
                <c:pt idx="2">
                  <c:v>1.e-002</c:v>
                </c:pt>
                <c:pt idx="3">
                  <c:v>0.11</c:v>
                </c:pt>
                <c:pt idx="4">
                  <c:v>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62.23</c:v>
                </c:pt>
                <c:pt idx="1">
                  <c:v>60</c:v>
                </c:pt>
                <c:pt idx="2">
                  <c:v>61.03</c:v>
                </c:pt>
                <c:pt idx="3">
                  <c:v>59.55</c:v>
                </c:pt>
                <c:pt idx="4">
                  <c:v>65.040000000000006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95.85</c:v>
                </c:pt>
                <c:pt idx="1">
                  <c:v>96.07</c:v>
                </c:pt>
                <c:pt idx="2">
                  <c:v>96.32</c:v>
                </c:pt>
                <c:pt idx="3">
                  <c:v>96.23</c:v>
                </c:pt>
                <c:pt idx="4">
                  <c:v>96.4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86.56</c:v>
                </c:pt>
                <c:pt idx="1">
                  <c:v>86.78</c:v>
                </c:pt>
                <c:pt idx="2">
                  <c:v>86.83</c:v>
                </c:pt>
                <c:pt idx="3">
                  <c:v>87.14</c:v>
                </c:pt>
                <c:pt idx="4">
                  <c:v>92.55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84.83</c:v>
                </c:pt>
                <c:pt idx="1">
                  <c:v>85.17</c:v>
                </c:pt>
                <c:pt idx="2">
                  <c:v>85.54</c:v>
                </c:pt>
                <c:pt idx="3">
                  <c:v>86.13</c:v>
                </c:pt>
                <c:pt idx="4">
                  <c:v>79.52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755.4</c:v>
                </c:pt>
                <c:pt idx="1">
                  <c:v>723.28</c:v>
                </c:pt>
                <c:pt idx="2">
                  <c:v>2006.71</c:v>
                </c:pt>
                <c:pt idx="3">
                  <c:v>1683.76</c:v>
                </c:pt>
                <c:pt idx="4">
                  <c:v>1769.1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1010.51</c:v>
                </c:pt>
                <c:pt idx="1">
                  <c:v>1031.56</c:v>
                </c:pt>
                <c:pt idx="2">
                  <c:v>1053.93</c:v>
                </c:pt>
                <c:pt idx="3">
                  <c:v>1046.25</c:v>
                </c:pt>
                <c:pt idx="4">
                  <c:v>820.36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73.95</c:v>
                </c:pt>
                <c:pt idx="1">
                  <c:v>73.790000000000006</c:v>
                </c:pt>
                <c:pt idx="2">
                  <c:v>74.03</c:v>
                </c:pt>
                <c:pt idx="3">
                  <c:v>74.55</c:v>
                </c:pt>
                <c:pt idx="4">
                  <c:v>66.19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83</c:v>
                </c:pt>
                <c:pt idx="1">
                  <c:v>84.32</c:v>
                </c:pt>
                <c:pt idx="2">
                  <c:v>85.23</c:v>
                </c:pt>
                <c:pt idx="3">
                  <c:v>88.37</c:v>
                </c:pt>
                <c:pt idx="4">
                  <c:v>95.4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168.15</c:v>
                </c:pt>
                <c:pt idx="1">
                  <c:v>167.53</c:v>
                </c:pt>
                <c:pt idx="2">
                  <c:v>167.31</c:v>
                </c:pt>
                <c:pt idx="3">
                  <c:v>167.18</c:v>
                </c:pt>
                <c:pt idx="4">
                  <c:v>167.23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193.74</c:v>
                </c:pt>
                <c:pt idx="1">
                  <c:v>188.12</c:v>
                </c:pt>
                <c:pt idx="2">
                  <c:v>185.7</c:v>
                </c:pt>
                <c:pt idx="3">
                  <c:v>178.11</c:v>
                </c:pt>
                <c:pt idx="4">
                  <c:v>163.19999999999999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【682.78】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【58.98】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【136.86】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【100.91】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G1"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精華町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Bd1</v>
      </c>
      <c r="X8" s="6"/>
      <c r="Y8" s="6"/>
      <c r="Z8" s="6"/>
      <c r="AA8" s="6"/>
      <c r="AB8" s="6"/>
      <c r="AC8" s="6"/>
      <c r="AD8" s="21" t="str">
        <f>データ!$M$6</f>
        <v>非設置</v>
      </c>
      <c r="AE8" s="21"/>
      <c r="AF8" s="21"/>
      <c r="AG8" s="21"/>
      <c r="AH8" s="21"/>
      <c r="AI8" s="21"/>
      <c r="AJ8" s="21"/>
      <c r="AK8" s="3"/>
      <c r="AL8" s="22">
        <f>データ!S6</f>
        <v>37466</v>
      </c>
      <c r="AM8" s="22"/>
      <c r="AN8" s="22"/>
      <c r="AO8" s="22"/>
      <c r="AP8" s="22"/>
      <c r="AQ8" s="22"/>
      <c r="AR8" s="22"/>
      <c r="AS8" s="22"/>
      <c r="AT8" s="7">
        <f>データ!T6</f>
        <v>25.68</v>
      </c>
      <c r="AU8" s="7"/>
      <c r="AV8" s="7"/>
      <c r="AW8" s="7"/>
      <c r="AX8" s="7"/>
      <c r="AY8" s="7"/>
      <c r="AZ8" s="7"/>
      <c r="BA8" s="7"/>
      <c r="BB8" s="7">
        <f>データ!U6</f>
        <v>1458.96</v>
      </c>
      <c r="BC8" s="7"/>
      <c r="BD8" s="7"/>
      <c r="BE8" s="7"/>
      <c r="BF8" s="7"/>
      <c r="BG8" s="7"/>
      <c r="BH8" s="7"/>
      <c r="BI8" s="7"/>
      <c r="BJ8" s="3"/>
      <c r="BK8" s="3"/>
      <c r="BL8" s="28" t="s">
        <v>13</v>
      </c>
      <c r="BM8" s="38"/>
      <c r="BN8" s="45"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32</v>
      </c>
      <c r="AM9" s="5"/>
      <c r="AN9" s="5"/>
      <c r="AO9" s="5"/>
      <c r="AP9" s="5"/>
      <c r="AQ9" s="5"/>
      <c r="AR9" s="5"/>
      <c r="AS9" s="5"/>
      <c r="AT9" s="5" t="s">
        <v>33</v>
      </c>
      <c r="AU9" s="5"/>
      <c r="AV9" s="5"/>
      <c r="AW9" s="5"/>
      <c r="AX9" s="5"/>
      <c r="AY9" s="5"/>
      <c r="AZ9" s="5"/>
      <c r="BA9" s="5"/>
      <c r="BB9" s="5" t="s">
        <v>36</v>
      </c>
      <c r="BC9" s="5"/>
      <c r="BD9" s="5"/>
      <c r="BE9" s="5"/>
      <c r="BF9" s="5"/>
      <c r="BG9" s="5"/>
      <c r="BH9" s="5"/>
      <c r="BI9" s="5"/>
      <c r="BJ9" s="3"/>
      <c r="BK9" s="3"/>
      <c r="BL9" s="29" t="s">
        <v>37</v>
      </c>
      <c r="BM9" s="39"/>
      <c r="BN9" s="46" t="s">
        <v>39</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99.12</v>
      </c>
      <c r="Q10" s="7"/>
      <c r="R10" s="7"/>
      <c r="S10" s="7"/>
      <c r="T10" s="7"/>
      <c r="U10" s="7"/>
      <c r="V10" s="7"/>
      <c r="W10" s="7">
        <f>データ!Q6</f>
        <v>103.46</v>
      </c>
      <c r="X10" s="7"/>
      <c r="Y10" s="7"/>
      <c r="Z10" s="7"/>
      <c r="AA10" s="7"/>
      <c r="AB10" s="7"/>
      <c r="AC10" s="7"/>
      <c r="AD10" s="22">
        <f>データ!R6</f>
        <v>2268</v>
      </c>
      <c r="AE10" s="22"/>
      <c r="AF10" s="22"/>
      <c r="AG10" s="22"/>
      <c r="AH10" s="22"/>
      <c r="AI10" s="22"/>
      <c r="AJ10" s="22"/>
      <c r="AK10" s="2"/>
      <c r="AL10" s="22">
        <f>データ!V6</f>
        <v>37097</v>
      </c>
      <c r="AM10" s="22"/>
      <c r="AN10" s="22"/>
      <c r="AO10" s="22"/>
      <c r="AP10" s="22"/>
      <c r="AQ10" s="22"/>
      <c r="AR10" s="22"/>
      <c r="AS10" s="22"/>
      <c r="AT10" s="7">
        <f>データ!W6</f>
        <v>7.81</v>
      </c>
      <c r="AU10" s="7"/>
      <c r="AV10" s="7"/>
      <c r="AW10" s="7"/>
      <c r="AX10" s="7"/>
      <c r="AY10" s="7"/>
      <c r="AZ10" s="7"/>
      <c r="BA10" s="7"/>
      <c r="BB10" s="7">
        <f>データ!X6</f>
        <v>4749.9399999999996</v>
      </c>
      <c r="BC10" s="7"/>
      <c r="BD10" s="7"/>
      <c r="BE10" s="7"/>
      <c r="BF10" s="7"/>
      <c r="BG10" s="7"/>
      <c r="BH10" s="7"/>
      <c r="BI10" s="7"/>
      <c r="BJ10" s="2"/>
      <c r="BK10" s="2"/>
      <c r="BL10" s="30" t="s">
        <v>40</v>
      </c>
      <c r="BM10" s="40"/>
      <c r="BN10" s="47" t="s">
        <v>31</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110</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45</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108</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109</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46</v>
      </c>
    </row>
    <row r="84" spans="1:78">
      <c r="C84" s="2"/>
    </row>
    <row r="85" spans="1:78" hidden="1">
      <c r="B85" s="12" t="s">
        <v>47</v>
      </c>
      <c r="C85" s="12"/>
      <c r="D85" s="12"/>
      <c r="E85" s="12" t="s">
        <v>49</v>
      </c>
      <c r="F85" s="12" t="s">
        <v>50</v>
      </c>
      <c r="G85" s="12" t="s">
        <v>51</v>
      </c>
      <c r="H85" s="12" t="s">
        <v>44</v>
      </c>
      <c r="I85" s="12" t="s">
        <v>9</v>
      </c>
      <c r="J85" s="12" t="s">
        <v>52</v>
      </c>
      <c r="K85" s="12" t="s">
        <v>53</v>
      </c>
      <c r="L85" s="12" t="s">
        <v>35</v>
      </c>
      <c r="M85" s="12" t="s">
        <v>38</v>
      </c>
      <c r="N85" s="12" t="s">
        <v>54</v>
      </c>
      <c r="O85" s="12" t="s">
        <v>56</v>
      </c>
    </row>
    <row r="86" spans="1:78" hidden="1">
      <c r="B86" s="12"/>
      <c r="C86" s="12"/>
      <c r="D86" s="12"/>
      <c r="E86" s="12" t="str">
        <f>データ!AI6</f>
        <v/>
      </c>
      <c r="F86" s="12" t="s">
        <v>41</v>
      </c>
      <c r="G86" s="12" t="s">
        <v>41</v>
      </c>
      <c r="H86" s="12" t="str">
        <f>データ!BP6</f>
        <v>【682.78】</v>
      </c>
      <c r="I86" s="12" t="str">
        <f>データ!CA6</f>
        <v>【100.91】</v>
      </c>
      <c r="J86" s="12" t="str">
        <f>データ!CL6</f>
        <v>【136.86】</v>
      </c>
      <c r="K86" s="12" t="str">
        <f>データ!CW6</f>
        <v>【58.98】</v>
      </c>
      <c r="L86" s="12" t="str">
        <f>データ!DH6</f>
        <v>【95.20】</v>
      </c>
      <c r="M86" s="12" t="s">
        <v>41</v>
      </c>
      <c r="N86" s="12" t="s">
        <v>41</v>
      </c>
      <c r="O86" s="12" t="str">
        <f>データ!EO6</f>
        <v>【0.23】</v>
      </c>
    </row>
  </sheetData>
  <sheetProtection algorithmName="SHA-512" hashValue="2plTrhW52jJxfCZMm0kdBTzZNpgnCOw8sp5dU9vi25PADQfIWaEe6ZuM8jwQVH8xTIS51v5GXAs1wkakKYGFfg==" saltValue="t2+vdt1cn8LYk6bDOGkZK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0"/>
  <sheetViews>
    <sheetView showGridLines="0" workbookViewId="0"/>
  </sheetViews>
  <sheetFormatPr defaultRowHeight="13.5"/>
  <cols>
    <col min="2" max="144" width="11.875" customWidth="1"/>
  </cols>
  <sheetData>
    <row r="1" spans="1:145">
      <c r="A1" t="s">
        <v>57</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5">
      <c r="A2" s="60" t="s">
        <v>59</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20</v>
      </c>
      <c r="B3" s="62" t="s">
        <v>34</v>
      </c>
      <c r="C3" s="62" t="s">
        <v>61</v>
      </c>
      <c r="D3" s="62" t="s">
        <v>62</v>
      </c>
      <c r="E3" s="62" t="s">
        <v>5</v>
      </c>
      <c r="F3" s="62" t="s">
        <v>4</v>
      </c>
      <c r="G3" s="62" t="s">
        <v>27</v>
      </c>
      <c r="H3" s="68" t="s">
        <v>58</v>
      </c>
      <c r="I3" s="71"/>
      <c r="J3" s="71"/>
      <c r="K3" s="71"/>
      <c r="L3" s="71"/>
      <c r="M3" s="71"/>
      <c r="N3" s="71"/>
      <c r="O3" s="71"/>
      <c r="P3" s="71"/>
      <c r="Q3" s="71"/>
      <c r="R3" s="71"/>
      <c r="S3" s="71"/>
      <c r="T3" s="71"/>
      <c r="U3" s="71"/>
      <c r="V3" s="71"/>
      <c r="W3" s="71"/>
      <c r="X3" s="76"/>
      <c r="Y3" s="79" t="s">
        <v>55</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11</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5">
      <c r="A4" s="60" t="s">
        <v>63</v>
      </c>
      <c r="B4" s="63"/>
      <c r="C4" s="63"/>
      <c r="D4" s="63"/>
      <c r="E4" s="63"/>
      <c r="F4" s="63"/>
      <c r="G4" s="63"/>
      <c r="H4" s="69"/>
      <c r="I4" s="72"/>
      <c r="J4" s="72"/>
      <c r="K4" s="72"/>
      <c r="L4" s="72"/>
      <c r="M4" s="72"/>
      <c r="N4" s="72"/>
      <c r="O4" s="72"/>
      <c r="P4" s="72"/>
      <c r="Q4" s="72"/>
      <c r="R4" s="72"/>
      <c r="S4" s="72"/>
      <c r="T4" s="72"/>
      <c r="U4" s="72"/>
      <c r="V4" s="72"/>
      <c r="W4" s="72"/>
      <c r="X4" s="77"/>
      <c r="Y4" s="80" t="s">
        <v>26</v>
      </c>
      <c r="Z4" s="80"/>
      <c r="AA4" s="80"/>
      <c r="AB4" s="80"/>
      <c r="AC4" s="80"/>
      <c r="AD4" s="80"/>
      <c r="AE4" s="80"/>
      <c r="AF4" s="80"/>
      <c r="AG4" s="80"/>
      <c r="AH4" s="80"/>
      <c r="AI4" s="80"/>
      <c r="AJ4" s="80" t="s">
        <v>48</v>
      </c>
      <c r="AK4" s="80"/>
      <c r="AL4" s="80"/>
      <c r="AM4" s="80"/>
      <c r="AN4" s="80"/>
      <c r="AO4" s="80"/>
      <c r="AP4" s="80"/>
      <c r="AQ4" s="80"/>
      <c r="AR4" s="80"/>
      <c r="AS4" s="80"/>
      <c r="AT4" s="80"/>
      <c r="AU4" s="80" t="s">
        <v>29</v>
      </c>
      <c r="AV4" s="80"/>
      <c r="AW4" s="80"/>
      <c r="AX4" s="80"/>
      <c r="AY4" s="80"/>
      <c r="AZ4" s="80"/>
      <c r="BA4" s="80"/>
      <c r="BB4" s="80"/>
      <c r="BC4" s="80"/>
      <c r="BD4" s="80"/>
      <c r="BE4" s="80"/>
      <c r="BF4" s="80" t="s">
        <v>65</v>
      </c>
      <c r="BG4" s="80"/>
      <c r="BH4" s="80"/>
      <c r="BI4" s="80"/>
      <c r="BJ4" s="80"/>
      <c r="BK4" s="80"/>
      <c r="BL4" s="80"/>
      <c r="BM4" s="80"/>
      <c r="BN4" s="80"/>
      <c r="BO4" s="80"/>
      <c r="BP4" s="80"/>
      <c r="BQ4" s="80" t="s">
        <v>15</v>
      </c>
      <c r="BR4" s="80"/>
      <c r="BS4" s="80"/>
      <c r="BT4" s="80"/>
      <c r="BU4" s="80"/>
      <c r="BV4" s="80"/>
      <c r="BW4" s="80"/>
      <c r="BX4" s="80"/>
      <c r="BY4" s="80"/>
      <c r="BZ4" s="80"/>
      <c r="CA4" s="80"/>
      <c r="CB4" s="80" t="s">
        <v>64</v>
      </c>
      <c r="CC4" s="80"/>
      <c r="CD4" s="80"/>
      <c r="CE4" s="80"/>
      <c r="CF4" s="80"/>
      <c r="CG4" s="80"/>
      <c r="CH4" s="80"/>
      <c r="CI4" s="80"/>
      <c r="CJ4" s="80"/>
      <c r="CK4" s="80"/>
      <c r="CL4" s="80"/>
      <c r="CM4" s="80" t="s">
        <v>1</v>
      </c>
      <c r="CN4" s="80"/>
      <c r="CO4" s="80"/>
      <c r="CP4" s="80"/>
      <c r="CQ4" s="80"/>
      <c r="CR4" s="80"/>
      <c r="CS4" s="80"/>
      <c r="CT4" s="80"/>
      <c r="CU4" s="80"/>
      <c r="CV4" s="80"/>
      <c r="CW4" s="80"/>
      <c r="CX4" s="80" t="s">
        <v>66</v>
      </c>
      <c r="CY4" s="80"/>
      <c r="CZ4" s="80"/>
      <c r="DA4" s="80"/>
      <c r="DB4" s="80"/>
      <c r="DC4" s="80"/>
      <c r="DD4" s="80"/>
      <c r="DE4" s="80"/>
      <c r="DF4" s="80"/>
      <c r="DG4" s="80"/>
      <c r="DH4" s="80"/>
      <c r="DI4" s="80" t="s">
        <v>67</v>
      </c>
      <c r="DJ4" s="80"/>
      <c r="DK4" s="80"/>
      <c r="DL4" s="80"/>
      <c r="DM4" s="80"/>
      <c r="DN4" s="80"/>
      <c r="DO4" s="80"/>
      <c r="DP4" s="80"/>
      <c r="DQ4" s="80"/>
      <c r="DR4" s="80"/>
      <c r="DS4" s="80"/>
      <c r="DT4" s="80" t="s">
        <v>68</v>
      </c>
      <c r="DU4" s="80"/>
      <c r="DV4" s="80"/>
      <c r="DW4" s="80"/>
      <c r="DX4" s="80"/>
      <c r="DY4" s="80"/>
      <c r="DZ4" s="80"/>
      <c r="EA4" s="80"/>
      <c r="EB4" s="80"/>
      <c r="EC4" s="80"/>
      <c r="ED4" s="80"/>
      <c r="EE4" s="80" t="s">
        <v>69</v>
      </c>
      <c r="EF4" s="80"/>
      <c r="EG4" s="80"/>
      <c r="EH4" s="80"/>
      <c r="EI4" s="80"/>
      <c r="EJ4" s="80"/>
      <c r="EK4" s="80"/>
      <c r="EL4" s="80"/>
      <c r="EM4" s="80"/>
      <c r="EN4" s="80"/>
      <c r="EO4" s="80"/>
    </row>
    <row r="5" spans="1:145">
      <c r="A5" s="60" t="s">
        <v>70</v>
      </c>
      <c r="B5" s="64"/>
      <c r="C5" s="64"/>
      <c r="D5" s="64"/>
      <c r="E5" s="64"/>
      <c r="F5" s="64"/>
      <c r="G5" s="64"/>
      <c r="H5" s="70" t="s">
        <v>60</v>
      </c>
      <c r="I5" s="70" t="s">
        <v>71</v>
      </c>
      <c r="J5" s="70" t="s">
        <v>72</v>
      </c>
      <c r="K5" s="70" t="s">
        <v>73</v>
      </c>
      <c r="L5" s="70" t="s">
        <v>74</v>
      </c>
      <c r="M5" s="70" t="s">
        <v>6</v>
      </c>
      <c r="N5" s="70" t="s">
        <v>75</v>
      </c>
      <c r="O5" s="70" t="s">
        <v>76</v>
      </c>
      <c r="P5" s="70" t="s">
        <v>77</v>
      </c>
      <c r="Q5" s="70" t="s">
        <v>78</v>
      </c>
      <c r="R5" s="70" t="s">
        <v>79</v>
      </c>
      <c r="S5" s="70" t="s">
        <v>80</v>
      </c>
      <c r="T5" s="70" t="s">
        <v>81</v>
      </c>
      <c r="U5" s="70" t="s">
        <v>0</v>
      </c>
      <c r="V5" s="70" t="s">
        <v>2</v>
      </c>
      <c r="W5" s="70" t="s">
        <v>82</v>
      </c>
      <c r="X5" s="70" t="s">
        <v>83</v>
      </c>
      <c r="Y5" s="70" t="s">
        <v>84</v>
      </c>
      <c r="Z5" s="70" t="s">
        <v>85</v>
      </c>
      <c r="AA5" s="70" t="s">
        <v>86</v>
      </c>
      <c r="AB5" s="70" t="s">
        <v>87</v>
      </c>
      <c r="AC5" s="70" t="s">
        <v>88</v>
      </c>
      <c r="AD5" s="70" t="s">
        <v>90</v>
      </c>
      <c r="AE5" s="70" t="s">
        <v>91</v>
      </c>
      <c r="AF5" s="70" t="s">
        <v>92</v>
      </c>
      <c r="AG5" s="70" t="s">
        <v>93</v>
      </c>
      <c r="AH5" s="70" t="s">
        <v>94</v>
      </c>
      <c r="AI5" s="70" t="s">
        <v>47</v>
      </c>
      <c r="AJ5" s="70" t="s">
        <v>84</v>
      </c>
      <c r="AK5" s="70" t="s">
        <v>85</v>
      </c>
      <c r="AL5" s="70" t="s">
        <v>86</v>
      </c>
      <c r="AM5" s="70" t="s">
        <v>87</v>
      </c>
      <c r="AN5" s="70" t="s">
        <v>88</v>
      </c>
      <c r="AO5" s="70" t="s">
        <v>90</v>
      </c>
      <c r="AP5" s="70" t="s">
        <v>91</v>
      </c>
      <c r="AQ5" s="70" t="s">
        <v>92</v>
      </c>
      <c r="AR5" s="70" t="s">
        <v>93</v>
      </c>
      <c r="AS5" s="70" t="s">
        <v>94</v>
      </c>
      <c r="AT5" s="70" t="s">
        <v>89</v>
      </c>
      <c r="AU5" s="70" t="s">
        <v>84</v>
      </c>
      <c r="AV5" s="70" t="s">
        <v>85</v>
      </c>
      <c r="AW5" s="70" t="s">
        <v>86</v>
      </c>
      <c r="AX5" s="70" t="s">
        <v>87</v>
      </c>
      <c r="AY5" s="70" t="s">
        <v>88</v>
      </c>
      <c r="AZ5" s="70" t="s">
        <v>90</v>
      </c>
      <c r="BA5" s="70" t="s">
        <v>91</v>
      </c>
      <c r="BB5" s="70" t="s">
        <v>92</v>
      </c>
      <c r="BC5" s="70" t="s">
        <v>93</v>
      </c>
      <c r="BD5" s="70" t="s">
        <v>94</v>
      </c>
      <c r="BE5" s="70" t="s">
        <v>89</v>
      </c>
      <c r="BF5" s="70" t="s">
        <v>84</v>
      </c>
      <c r="BG5" s="70" t="s">
        <v>85</v>
      </c>
      <c r="BH5" s="70" t="s">
        <v>86</v>
      </c>
      <c r="BI5" s="70" t="s">
        <v>87</v>
      </c>
      <c r="BJ5" s="70" t="s">
        <v>88</v>
      </c>
      <c r="BK5" s="70" t="s">
        <v>90</v>
      </c>
      <c r="BL5" s="70" t="s">
        <v>91</v>
      </c>
      <c r="BM5" s="70" t="s">
        <v>92</v>
      </c>
      <c r="BN5" s="70" t="s">
        <v>93</v>
      </c>
      <c r="BO5" s="70" t="s">
        <v>94</v>
      </c>
      <c r="BP5" s="70" t="s">
        <v>89</v>
      </c>
      <c r="BQ5" s="70" t="s">
        <v>84</v>
      </c>
      <c r="BR5" s="70" t="s">
        <v>85</v>
      </c>
      <c r="BS5" s="70" t="s">
        <v>86</v>
      </c>
      <c r="BT5" s="70" t="s">
        <v>87</v>
      </c>
      <c r="BU5" s="70" t="s">
        <v>88</v>
      </c>
      <c r="BV5" s="70" t="s">
        <v>90</v>
      </c>
      <c r="BW5" s="70" t="s">
        <v>91</v>
      </c>
      <c r="BX5" s="70" t="s">
        <v>92</v>
      </c>
      <c r="BY5" s="70" t="s">
        <v>93</v>
      </c>
      <c r="BZ5" s="70" t="s">
        <v>94</v>
      </c>
      <c r="CA5" s="70" t="s">
        <v>89</v>
      </c>
      <c r="CB5" s="70" t="s">
        <v>84</v>
      </c>
      <c r="CC5" s="70" t="s">
        <v>85</v>
      </c>
      <c r="CD5" s="70" t="s">
        <v>86</v>
      </c>
      <c r="CE5" s="70" t="s">
        <v>87</v>
      </c>
      <c r="CF5" s="70" t="s">
        <v>88</v>
      </c>
      <c r="CG5" s="70" t="s">
        <v>90</v>
      </c>
      <c r="CH5" s="70" t="s">
        <v>91</v>
      </c>
      <c r="CI5" s="70" t="s">
        <v>92</v>
      </c>
      <c r="CJ5" s="70" t="s">
        <v>93</v>
      </c>
      <c r="CK5" s="70" t="s">
        <v>94</v>
      </c>
      <c r="CL5" s="70" t="s">
        <v>89</v>
      </c>
      <c r="CM5" s="70" t="s">
        <v>84</v>
      </c>
      <c r="CN5" s="70" t="s">
        <v>85</v>
      </c>
      <c r="CO5" s="70" t="s">
        <v>86</v>
      </c>
      <c r="CP5" s="70" t="s">
        <v>87</v>
      </c>
      <c r="CQ5" s="70" t="s">
        <v>88</v>
      </c>
      <c r="CR5" s="70" t="s">
        <v>90</v>
      </c>
      <c r="CS5" s="70" t="s">
        <v>91</v>
      </c>
      <c r="CT5" s="70" t="s">
        <v>92</v>
      </c>
      <c r="CU5" s="70" t="s">
        <v>93</v>
      </c>
      <c r="CV5" s="70" t="s">
        <v>94</v>
      </c>
      <c r="CW5" s="70" t="s">
        <v>89</v>
      </c>
      <c r="CX5" s="70" t="s">
        <v>84</v>
      </c>
      <c r="CY5" s="70" t="s">
        <v>85</v>
      </c>
      <c r="CZ5" s="70" t="s">
        <v>86</v>
      </c>
      <c r="DA5" s="70" t="s">
        <v>87</v>
      </c>
      <c r="DB5" s="70" t="s">
        <v>88</v>
      </c>
      <c r="DC5" s="70" t="s">
        <v>90</v>
      </c>
      <c r="DD5" s="70" t="s">
        <v>91</v>
      </c>
      <c r="DE5" s="70" t="s">
        <v>92</v>
      </c>
      <c r="DF5" s="70" t="s">
        <v>93</v>
      </c>
      <c r="DG5" s="70" t="s">
        <v>94</v>
      </c>
      <c r="DH5" s="70" t="s">
        <v>89</v>
      </c>
      <c r="DI5" s="70" t="s">
        <v>84</v>
      </c>
      <c r="DJ5" s="70" t="s">
        <v>85</v>
      </c>
      <c r="DK5" s="70" t="s">
        <v>86</v>
      </c>
      <c r="DL5" s="70" t="s">
        <v>87</v>
      </c>
      <c r="DM5" s="70" t="s">
        <v>88</v>
      </c>
      <c r="DN5" s="70" t="s">
        <v>90</v>
      </c>
      <c r="DO5" s="70" t="s">
        <v>91</v>
      </c>
      <c r="DP5" s="70" t="s">
        <v>92</v>
      </c>
      <c r="DQ5" s="70" t="s">
        <v>93</v>
      </c>
      <c r="DR5" s="70" t="s">
        <v>94</v>
      </c>
      <c r="DS5" s="70" t="s">
        <v>89</v>
      </c>
      <c r="DT5" s="70" t="s">
        <v>84</v>
      </c>
      <c r="DU5" s="70" t="s">
        <v>85</v>
      </c>
      <c r="DV5" s="70" t="s">
        <v>86</v>
      </c>
      <c r="DW5" s="70" t="s">
        <v>87</v>
      </c>
      <c r="DX5" s="70" t="s">
        <v>88</v>
      </c>
      <c r="DY5" s="70" t="s">
        <v>90</v>
      </c>
      <c r="DZ5" s="70" t="s">
        <v>91</v>
      </c>
      <c r="EA5" s="70" t="s">
        <v>92</v>
      </c>
      <c r="EB5" s="70" t="s">
        <v>93</v>
      </c>
      <c r="EC5" s="70" t="s">
        <v>94</v>
      </c>
      <c r="ED5" s="70" t="s">
        <v>89</v>
      </c>
      <c r="EE5" s="70" t="s">
        <v>84</v>
      </c>
      <c r="EF5" s="70" t="s">
        <v>85</v>
      </c>
      <c r="EG5" s="70" t="s">
        <v>86</v>
      </c>
      <c r="EH5" s="70" t="s">
        <v>87</v>
      </c>
      <c r="EI5" s="70" t="s">
        <v>88</v>
      </c>
      <c r="EJ5" s="70" t="s">
        <v>90</v>
      </c>
      <c r="EK5" s="70" t="s">
        <v>91</v>
      </c>
      <c r="EL5" s="70" t="s">
        <v>92</v>
      </c>
      <c r="EM5" s="70" t="s">
        <v>93</v>
      </c>
      <c r="EN5" s="70" t="s">
        <v>94</v>
      </c>
      <c r="EO5" s="70" t="s">
        <v>89</v>
      </c>
    </row>
    <row r="6" spans="1:145" s="59" customFormat="1">
      <c r="A6" s="60" t="s">
        <v>95</v>
      </c>
      <c r="B6" s="65">
        <f t="shared" ref="B6:X6" si="1">B7</f>
        <v>2018</v>
      </c>
      <c r="C6" s="65">
        <f t="shared" si="1"/>
        <v>263664</v>
      </c>
      <c r="D6" s="65">
        <f t="shared" si="1"/>
        <v>47</v>
      </c>
      <c r="E6" s="65">
        <f t="shared" si="1"/>
        <v>17</v>
      </c>
      <c r="F6" s="65">
        <f t="shared" si="1"/>
        <v>1</v>
      </c>
      <c r="G6" s="65">
        <f t="shared" si="1"/>
        <v>0</v>
      </c>
      <c r="H6" s="65" t="str">
        <f t="shared" si="1"/>
        <v>京都府　精華町</v>
      </c>
      <c r="I6" s="65" t="str">
        <f t="shared" si="1"/>
        <v>法非適用</v>
      </c>
      <c r="J6" s="65" t="str">
        <f t="shared" si="1"/>
        <v>下水道事業</v>
      </c>
      <c r="K6" s="65" t="str">
        <f t="shared" si="1"/>
        <v>公共下水道</v>
      </c>
      <c r="L6" s="65" t="str">
        <f t="shared" si="1"/>
        <v>Bd1</v>
      </c>
      <c r="M6" s="65" t="str">
        <f t="shared" si="1"/>
        <v>非設置</v>
      </c>
      <c r="N6" s="73" t="str">
        <f t="shared" si="1"/>
        <v>-</v>
      </c>
      <c r="O6" s="73" t="str">
        <f t="shared" si="1"/>
        <v>該当数値なし</v>
      </c>
      <c r="P6" s="73">
        <f t="shared" si="1"/>
        <v>99.12</v>
      </c>
      <c r="Q6" s="73">
        <f t="shared" si="1"/>
        <v>103.46</v>
      </c>
      <c r="R6" s="73">
        <f t="shared" si="1"/>
        <v>2268</v>
      </c>
      <c r="S6" s="73">
        <f t="shared" si="1"/>
        <v>37466</v>
      </c>
      <c r="T6" s="73">
        <f t="shared" si="1"/>
        <v>25.68</v>
      </c>
      <c r="U6" s="73">
        <f t="shared" si="1"/>
        <v>1458.96</v>
      </c>
      <c r="V6" s="73">
        <f t="shared" si="1"/>
        <v>37097</v>
      </c>
      <c r="W6" s="73">
        <f t="shared" si="1"/>
        <v>7.81</v>
      </c>
      <c r="X6" s="73">
        <f t="shared" si="1"/>
        <v>4749.9399999999996</v>
      </c>
      <c r="Y6" s="81">
        <f t="shared" ref="Y6:AH6" si="2">IF(Y7="",NA(),Y7)</f>
        <v>84.83</v>
      </c>
      <c r="Z6" s="81">
        <f t="shared" si="2"/>
        <v>85.17</v>
      </c>
      <c r="AA6" s="81">
        <f t="shared" si="2"/>
        <v>85.54</v>
      </c>
      <c r="AB6" s="81">
        <f t="shared" si="2"/>
        <v>86.13</v>
      </c>
      <c r="AC6" s="81">
        <f t="shared" si="2"/>
        <v>79.52</v>
      </c>
      <c r="AD6" s="73" t="e">
        <f t="shared" si="2"/>
        <v>#N/A</v>
      </c>
      <c r="AE6" s="73" t="e">
        <f t="shared" si="2"/>
        <v>#N/A</v>
      </c>
      <c r="AF6" s="73" t="e">
        <f t="shared" si="2"/>
        <v>#N/A</v>
      </c>
      <c r="AG6" s="73" t="e">
        <f t="shared" si="2"/>
        <v>#N/A</v>
      </c>
      <c r="AH6" s="73" t="e">
        <f t="shared" si="2"/>
        <v>#N/A</v>
      </c>
      <c r="AI6" s="73" t="str">
        <f>IF(AI7="","",IF(AI7="-","【-】","【"&amp;SUBSTITUTE(TEXT(AI7,"#,##0.00"),"-","△")&amp;"】"))</f>
        <v/>
      </c>
      <c r="AJ6" s="73" t="e">
        <f t="shared" ref="AJ6:AS6" si="3">IF(AJ7="",NA(),AJ7)</f>
        <v>#N/A</v>
      </c>
      <c r="AK6" s="73" t="e">
        <f t="shared" si="3"/>
        <v>#N/A</v>
      </c>
      <c r="AL6" s="73" t="e">
        <f t="shared" si="3"/>
        <v>#N/A</v>
      </c>
      <c r="AM6" s="73" t="e">
        <f t="shared" si="3"/>
        <v>#N/A</v>
      </c>
      <c r="AN6" s="73" t="e">
        <f t="shared" si="3"/>
        <v>#N/A</v>
      </c>
      <c r="AO6" s="73" t="e">
        <f t="shared" si="3"/>
        <v>#N/A</v>
      </c>
      <c r="AP6" s="73" t="e">
        <f t="shared" si="3"/>
        <v>#N/A</v>
      </c>
      <c r="AQ6" s="73" t="e">
        <f t="shared" si="3"/>
        <v>#N/A</v>
      </c>
      <c r="AR6" s="73" t="e">
        <f t="shared" si="3"/>
        <v>#N/A</v>
      </c>
      <c r="AS6" s="73" t="e">
        <f t="shared" si="3"/>
        <v>#N/A</v>
      </c>
      <c r="AT6" s="73" t="str">
        <f>IF(AT7="","",IF(AT7="-","【-】","【"&amp;SUBSTITUTE(TEXT(AT7,"#,##0.00"),"-","△")&amp;"】"))</f>
        <v/>
      </c>
      <c r="AU6" s="73" t="e">
        <f t="shared" ref="AU6:BD6" si="4">IF(AU7="",NA(),AU7)</f>
        <v>#N/A</v>
      </c>
      <c r="AV6" s="73" t="e">
        <f t="shared" si="4"/>
        <v>#N/A</v>
      </c>
      <c r="AW6" s="73" t="e">
        <f t="shared" si="4"/>
        <v>#N/A</v>
      </c>
      <c r="AX6" s="73" t="e">
        <f t="shared" si="4"/>
        <v>#N/A</v>
      </c>
      <c r="AY6" s="73" t="e">
        <f t="shared" si="4"/>
        <v>#N/A</v>
      </c>
      <c r="AZ6" s="73" t="e">
        <f t="shared" si="4"/>
        <v>#N/A</v>
      </c>
      <c r="BA6" s="73" t="e">
        <f t="shared" si="4"/>
        <v>#N/A</v>
      </c>
      <c r="BB6" s="73" t="e">
        <f t="shared" si="4"/>
        <v>#N/A</v>
      </c>
      <c r="BC6" s="73" t="e">
        <f t="shared" si="4"/>
        <v>#N/A</v>
      </c>
      <c r="BD6" s="73" t="e">
        <f t="shared" si="4"/>
        <v>#N/A</v>
      </c>
      <c r="BE6" s="73" t="str">
        <f>IF(BE7="","",IF(BE7="-","【-】","【"&amp;SUBSTITUTE(TEXT(BE7,"#,##0.00"),"-","△")&amp;"】"))</f>
        <v/>
      </c>
      <c r="BF6" s="81">
        <f t="shared" ref="BF6:BO6" si="5">IF(BF7="",NA(),BF7)</f>
        <v>755.4</v>
      </c>
      <c r="BG6" s="81">
        <f t="shared" si="5"/>
        <v>723.28</v>
      </c>
      <c r="BH6" s="81">
        <f t="shared" si="5"/>
        <v>2006.71</v>
      </c>
      <c r="BI6" s="81">
        <f t="shared" si="5"/>
        <v>1683.76</v>
      </c>
      <c r="BJ6" s="81">
        <f t="shared" si="5"/>
        <v>1769.1</v>
      </c>
      <c r="BK6" s="81">
        <f t="shared" si="5"/>
        <v>1010.51</v>
      </c>
      <c r="BL6" s="81">
        <f t="shared" si="5"/>
        <v>1031.56</v>
      </c>
      <c r="BM6" s="81">
        <f t="shared" si="5"/>
        <v>1053.93</v>
      </c>
      <c r="BN6" s="81">
        <f t="shared" si="5"/>
        <v>1046.25</v>
      </c>
      <c r="BO6" s="81">
        <f t="shared" si="5"/>
        <v>820.36</v>
      </c>
      <c r="BP6" s="73" t="str">
        <f>IF(BP7="","",IF(BP7="-","【-】","【"&amp;SUBSTITUTE(TEXT(BP7,"#,##0.00"),"-","△")&amp;"】"))</f>
        <v>【682.78】</v>
      </c>
      <c r="BQ6" s="81">
        <f t="shared" ref="BQ6:BZ6" si="6">IF(BQ7="",NA(),BQ7)</f>
        <v>73.95</v>
      </c>
      <c r="BR6" s="81">
        <f t="shared" si="6"/>
        <v>73.790000000000006</v>
      </c>
      <c r="BS6" s="81">
        <f t="shared" si="6"/>
        <v>74.03</v>
      </c>
      <c r="BT6" s="81">
        <f t="shared" si="6"/>
        <v>74.55</v>
      </c>
      <c r="BU6" s="81">
        <f t="shared" si="6"/>
        <v>66.19</v>
      </c>
      <c r="BV6" s="81">
        <f t="shared" si="6"/>
        <v>83</v>
      </c>
      <c r="BW6" s="81">
        <f t="shared" si="6"/>
        <v>84.32</v>
      </c>
      <c r="BX6" s="81">
        <f t="shared" si="6"/>
        <v>85.23</v>
      </c>
      <c r="BY6" s="81">
        <f t="shared" si="6"/>
        <v>88.37</v>
      </c>
      <c r="BZ6" s="81">
        <f t="shared" si="6"/>
        <v>95.4</v>
      </c>
      <c r="CA6" s="73" t="str">
        <f>IF(CA7="","",IF(CA7="-","【-】","【"&amp;SUBSTITUTE(TEXT(CA7,"#,##0.00"),"-","△")&amp;"】"))</f>
        <v>【100.91】</v>
      </c>
      <c r="CB6" s="81">
        <f t="shared" ref="CB6:CK6" si="7">IF(CB7="",NA(),CB7)</f>
        <v>168.15</v>
      </c>
      <c r="CC6" s="81">
        <f t="shared" si="7"/>
        <v>167.53</v>
      </c>
      <c r="CD6" s="81">
        <f t="shared" si="7"/>
        <v>167.31</v>
      </c>
      <c r="CE6" s="81">
        <f t="shared" si="7"/>
        <v>167.18</v>
      </c>
      <c r="CF6" s="81">
        <f t="shared" si="7"/>
        <v>167.23</v>
      </c>
      <c r="CG6" s="81">
        <f t="shared" si="7"/>
        <v>193.74</v>
      </c>
      <c r="CH6" s="81">
        <f t="shared" si="7"/>
        <v>188.12</v>
      </c>
      <c r="CI6" s="81">
        <f t="shared" si="7"/>
        <v>185.7</v>
      </c>
      <c r="CJ6" s="81">
        <f t="shared" si="7"/>
        <v>178.11</v>
      </c>
      <c r="CK6" s="81">
        <f t="shared" si="7"/>
        <v>163.19999999999999</v>
      </c>
      <c r="CL6" s="73" t="str">
        <f>IF(CL7="","",IF(CL7="-","【-】","【"&amp;SUBSTITUTE(TEXT(CL7,"#,##0.00"),"-","△")&amp;"】"))</f>
        <v>【136.86】</v>
      </c>
      <c r="CM6" s="81" t="str">
        <f t="shared" ref="CM6:CV6" si="8">IF(CM7="",NA(),CM7)</f>
        <v>-</v>
      </c>
      <c r="CN6" s="81" t="str">
        <f t="shared" si="8"/>
        <v>-</v>
      </c>
      <c r="CO6" s="81" t="str">
        <f t="shared" si="8"/>
        <v>-</v>
      </c>
      <c r="CP6" s="81" t="str">
        <f t="shared" si="8"/>
        <v>-</v>
      </c>
      <c r="CQ6" s="81" t="str">
        <f t="shared" si="8"/>
        <v>-</v>
      </c>
      <c r="CR6" s="81">
        <f t="shared" si="8"/>
        <v>62.23</v>
      </c>
      <c r="CS6" s="81">
        <f t="shared" si="8"/>
        <v>60</v>
      </c>
      <c r="CT6" s="81">
        <f t="shared" si="8"/>
        <v>61.03</v>
      </c>
      <c r="CU6" s="81">
        <f t="shared" si="8"/>
        <v>59.55</v>
      </c>
      <c r="CV6" s="81">
        <f t="shared" si="8"/>
        <v>65.040000000000006</v>
      </c>
      <c r="CW6" s="73" t="str">
        <f>IF(CW7="","",IF(CW7="-","【-】","【"&amp;SUBSTITUTE(TEXT(CW7,"#,##0.00"),"-","△")&amp;"】"))</f>
        <v>【58.98】</v>
      </c>
      <c r="CX6" s="81">
        <f t="shared" ref="CX6:DG6" si="9">IF(CX7="",NA(),CX7)</f>
        <v>95.85</v>
      </c>
      <c r="CY6" s="81">
        <f t="shared" si="9"/>
        <v>96.07</v>
      </c>
      <c r="CZ6" s="81">
        <f t="shared" si="9"/>
        <v>96.32</v>
      </c>
      <c r="DA6" s="81">
        <f t="shared" si="9"/>
        <v>96.23</v>
      </c>
      <c r="DB6" s="81">
        <f t="shared" si="9"/>
        <v>96.4</v>
      </c>
      <c r="DC6" s="81">
        <f t="shared" si="9"/>
        <v>86.56</v>
      </c>
      <c r="DD6" s="81">
        <f t="shared" si="9"/>
        <v>86.78</v>
      </c>
      <c r="DE6" s="81">
        <f t="shared" si="9"/>
        <v>86.83</v>
      </c>
      <c r="DF6" s="81">
        <f t="shared" si="9"/>
        <v>87.14</v>
      </c>
      <c r="DG6" s="81">
        <f t="shared" si="9"/>
        <v>92.55</v>
      </c>
      <c r="DH6" s="73" t="str">
        <f>IF(DH7="","",IF(DH7="-","【-】","【"&amp;SUBSTITUTE(TEXT(DH7,"#,##0.00"),"-","△")&amp;"】"))</f>
        <v>【95.20】</v>
      </c>
      <c r="DI6" s="73" t="e">
        <f t="shared" ref="DI6:DR6" si="10">IF(DI7="",NA(),DI7)</f>
        <v>#N/A</v>
      </c>
      <c r="DJ6" s="73" t="e">
        <f t="shared" si="10"/>
        <v>#N/A</v>
      </c>
      <c r="DK6" s="73" t="e">
        <f t="shared" si="10"/>
        <v>#N/A</v>
      </c>
      <c r="DL6" s="73" t="e">
        <f t="shared" si="10"/>
        <v>#N/A</v>
      </c>
      <c r="DM6" s="73" t="e">
        <f t="shared" si="10"/>
        <v>#N/A</v>
      </c>
      <c r="DN6" s="73" t="e">
        <f t="shared" si="10"/>
        <v>#N/A</v>
      </c>
      <c r="DO6" s="73" t="e">
        <f t="shared" si="10"/>
        <v>#N/A</v>
      </c>
      <c r="DP6" s="73" t="e">
        <f t="shared" si="10"/>
        <v>#N/A</v>
      </c>
      <c r="DQ6" s="73" t="e">
        <f t="shared" si="10"/>
        <v>#N/A</v>
      </c>
      <c r="DR6" s="73" t="e">
        <f t="shared" si="10"/>
        <v>#N/A</v>
      </c>
      <c r="DS6" s="73" t="str">
        <f>IF(DS7="","",IF(DS7="-","【-】","【"&amp;SUBSTITUTE(TEXT(DS7,"#,##0.00"),"-","△")&amp;"】"))</f>
        <v/>
      </c>
      <c r="DT6" s="73" t="e">
        <f t="shared" ref="DT6:EC6" si="11">IF(DT7="",NA(),DT7)</f>
        <v>#N/A</v>
      </c>
      <c r="DU6" s="73" t="e">
        <f t="shared" si="11"/>
        <v>#N/A</v>
      </c>
      <c r="DV6" s="73" t="e">
        <f t="shared" si="11"/>
        <v>#N/A</v>
      </c>
      <c r="DW6" s="73" t="e">
        <f t="shared" si="11"/>
        <v>#N/A</v>
      </c>
      <c r="DX6" s="73" t="e">
        <f t="shared" si="11"/>
        <v>#N/A</v>
      </c>
      <c r="DY6" s="73" t="e">
        <f t="shared" si="11"/>
        <v>#N/A</v>
      </c>
      <c r="DZ6" s="73" t="e">
        <f t="shared" si="11"/>
        <v>#N/A</v>
      </c>
      <c r="EA6" s="73" t="e">
        <f t="shared" si="11"/>
        <v>#N/A</v>
      </c>
      <c r="EB6" s="73" t="e">
        <f t="shared" si="11"/>
        <v>#N/A</v>
      </c>
      <c r="EC6" s="73" t="e">
        <f t="shared" si="11"/>
        <v>#N/A</v>
      </c>
      <c r="ED6" s="73" t="str">
        <f>IF(ED7="","",IF(ED7="-","【-】","【"&amp;SUBSTITUTE(TEXT(ED7,"#,##0.00"),"-","△")&amp;"】"))</f>
        <v/>
      </c>
      <c r="EE6" s="73">
        <f t="shared" ref="EE6:EN6" si="12">IF(EE7="",NA(),EE7)</f>
        <v>0</v>
      </c>
      <c r="EF6" s="81">
        <f t="shared" si="12"/>
        <v>2.1800000000000002</v>
      </c>
      <c r="EG6" s="73">
        <f t="shared" si="12"/>
        <v>0</v>
      </c>
      <c r="EH6" s="73">
        <f t="shared" si="12"/>
        <v>0</v>
      </c>
      <c r="EI6" s="73">
        <f t="shared" si="12"/>
        <v>0</v>
      </c>
      <c r="EJ6" s="81">
        <f t="shared" si="12"/>
        <v>4.e-002</v>
      </c>
      <c r="EK6" s="81">
        <f t="shared" si="12"/>
        <v>0.38</v>
      </c>
      <c r="EL6" s="81">
        <f t="shared" si="12"/>
        <v>1.e-002</v>
      </c>
      <c r="EM6" s="81">
        <f t="shared" si="12"/>
        <v>0.11</v>
      </c>
      <c r="EN6" s="81">
        <f t="shared" si="12"/>
        <v>0.1</v>
      </c>
      <c r="EO6" s="73" t="str">
        <f>IF(EO7="","",IF(EO7="-","【-】","【"&amp;SUBSTITUTE(TEXT(EO7,"#,##0.00"),"-","△")&amp;"】"))</f>
        <v>【0.23】</v>
      </c>
    </row>
    <row r="7" spans="1:145" s="59" customFormat="1">
      <c r="A7" s="60"/>
      <c r="B7" s="66">
        <v>2018</v>
      </c>
      <c r="C7" s="66">
        <v>263664</v>
      </c>
      <c r="D7" s="66">
        <v>47</v>
      </c>
      <c r="E7" s="66">
        <v>17</v>
      </c>
      <c r="F7" s="66">
        <v>1</v>
      </c>
      <c r="G7" s="66">
        <v>0</v>
      </c>
      <c r="H7" s="66" t="s">
        <v>96</v>
      </c>
      <c r="I7" s="66" t="s">
        <v>97</v>
      </c>
      <c r="J7" s="66" t="s">
        <v>98</v>
      </c>
      <c r="K7" s="66" t="s">
        <v>99</v>
      </c>
      <c r="L7" s="66" t="s">
        <v>100</v>
      </c>
      <c r="M7" s="66" t="s">
        <v>101</v>
      </c>
      <c r="N7" s="74" t="s">
        <v>41</v>
      </c>
      <c r="O7" s="74" t="s">
        <v>102</v>
      </c>
      <c r="P7" s="74">
        <v>99.12</v>
      </c>
      <c r="Q7" s="74">
        <v>103.46</v>
      </c>
      <c r="R7" s="74">
        <v>2268</v>
      </c>
      <c r="S7" s="74">
        <v>37466</v>
      </c>
      <c r="T7" s="74">
        <v>25.68</v>
      </c>
      <c r="U7" s="74">
        <v>1458.96</v>
      </c>
      <c r="V7" s="74">
        <v>37097</v>
      </c>
      <c r="W7" s="74">
        <v>7.81</v>
      </c>
      <c r="X7" s="74">
        <v>4749.9399999999996</v>
      </c>
      <c r="Y7" s="74">
        <v>84.83</v>
      </c>
      <c r="Z7" s="74">
        <v>85.17</v>
      </c>
      <c r="AA7" s="74">
        <v>85.54</v>
      </c>
      <c r="AB7" s="74">
        <v>86.13</v>
      </c>
      <c r="AC7" s="74">
        <v>79.52</v>
      </c>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v>755.4</v>
      </c>
      <c r="BG7" s="74">
        <v>723.28</v>
      </c>
      <c r="BH7" s="74">
        <v>2006.71</v>
      </c>
      <c r="BI7" s="74">
        <v>1683.76</v>
      </c>
      <c r="BJ7" s="74">
        <v>1769.1</v>
      </c>
      <c r="BK7" s="74">
        <v>1010.51</v>
      </c>
      <c r="BL7" s="74">
        <v>1031.56</v>
      </c>
      <c r="BM7" s="74">
        <v>1053.93</v>
      </c>
      <c r="BN7" s="74">
        <v>1046.25</v>
      </c>
      <c r="BO7" s="74">
        <v>820.36</v>
      </c>
      <c r="BP7" s="74">
        <v>682.78</v>
      </c>
      <c r="BQ7" s="74">
        <v>73.95</v>
      </c>
      <c r="BR7" s="74">
        <v>73.790000000000006</v>
      </c>
      <c r="BS7" s="74">
        <v>74.03</v>
      </c>
      <c r="BT7" s="74">
        <v>74.55</v>
      </c>
      <c r="BU7" s="74">
        <v>66.19</v>
      </c>
      <c r="BV7" s="74">
        <v>83</v>
      </c>
      <c r="BW7" s="74">
        <v>84.32</v>
      </c>
      <c r="BX7" s="74">
        <v>85.23</v>
      </c>
      <c r="BY7" s="74">
        <v>88.37</v>
      </c>
      <c r="BZ7" s="74">
        <v>95.4</v>
      </c>
      <c r="CA7" s="74">
        <v>100.91</v>
      </c>
      <c r="CB7" s="74">
        <v>168.15</v>
      </c>
      <c r="CC7" s="74">
        <v>167.53</v>
      </c>
      <c r="CD7" s="74">
        <v>167.31</v>
      </c>
      <c r="CE7" s="74">
        <v>167.18</v>
      </c>
      <c r="CF7" s="74">
        <v>167.23</v>
      </c>
      <c r="CG7" s="74">
        <v>193.74</v>
      </c>
      <c r="CH7" s="74">
        <v>188.12</v>
      </c>
      <c r="CI7" s="74">
        <v>185.7</v>
      </c>
      <c r="CJ7" s="74">
        <v>178.11</v>
      </c>
      <c r="CK7" s="74">
        <v>163.19999999999999</v>
      </c>
      <c r="CL7" s="74">
        <v>136.86000000000001</v>
      </c>
      <c r="CM7" s="74" t="s">
        <v>41</v>
      </c>
      <c r="CN7" s="74" t="s">
        <v>41</v>
      </c>
      <c r="CO7" s="74" t="s">
        <v>41</v>
      </c>
      <c r="CP7" s="74" t="s">
        <v>41</v>
      </c>
      <c r="CQ7" s="74" t="s">
        <v>41</v>
      </c>
      <c r="CR7" s="74">
        <v>62.23</v>
      </c>
      <c r="CS7" s="74">
        <v>60</v>
      </c>
      <c r="CT7" s="74">
        <v>61.03</v>
      </c>
      <c r="CU7" s="74">
        <v>59.55</v>
      </c>
      <c r="CV7" s="74">
        <v>65.040000000000006</v>
      </c>
      <c r="CW7" s="74">
        <v>58.98</v>
      </c>
      <c r="CX7" s="74">
        <v>95.85</v>
      </c>
      <c r="CY7" s="74">
        <v>96.07</v>
      </c>
      <c r="CZ7" s="74">
        <v>96.32</v>
      </c>
      <c r="DA7" s="74">
        <v>96.23</v>
      </c>
      <c r="DB7" s="74">
        <v>96.4</v>
      </c>
      <c r="DC7" s="74">
        <v>86.56</v>
      </c>
      <c r="DD7" s="74">
        <v>86.78</v>
      </c>
      <c r="DE7" s="74">
        <v>86.83</v>
      </c>
      <c r="DF7" s="74">
        <v>87.14</v>
      </c>
      <c r="DG7" s="74">
        <v>92.55</v>
      </c>
      <c r="DH7" s="74">
        <v>95.2</v>
      </c>
      <c r="DI7" s="74"/>
      <c r="DJ7" s="74"/>
      <c r="DK7" s="74"/>
      <c r="DL7" s="74"/>
      <c r="DM7" s="74"/>
      <c r="DN7" s="74"/>
      <c r="DO7" s="74"/>
      <c r="DP7" s="74"/>
      <c r="DQ7" s="74"/>
      <c r="DR7" s="74"/>
      <c r="DS7" s="74"/>
      <c r="DT7" s="74"/>
      <c r="DU7" s="74"/>
      <c r="DV7" s="74"/>
      <c r="DW7" s="74"/>
      <c r="DX7" s="74"/>
      <c r="DY7" s="74"/>
      <c r="DZ7" s="74"/>
      <c r="EA7" s="74"/>
      <c r="EB7" s="74"/>
      <c r="EC7" s="74"/>
      <c r="ED7" s="74"/>
      <c r="EE7" s="74">
        <v>0</v>
      </c>
      <c r="EF7" s="74">
        <v>2.1800000000000002</v>
      </c>
      <c r="EG7" s="74">
        <v>0</v>
      </c>
      <c r="EH7" s="74">
        <v>0</v>
      </c>
      <c r="EI7" s="74">
        <v>0</v>
      </c>
      <c r="EJ7" s="74">
        <v>4.e-002</v>
      </c>
      <c r="EK7" s="74">
        <v>0.38</v>
      </c>
      <c r="EL7" s="74">
        <v>1.e-002</v>
      </c>
      <c r="EM7" s="74">
        <v>0.11</v>
      </c>
      <c r="EN7" s="74">
        <v>0.1</v>
      </c>
      <c r="EO7" s="74">
        <v>0.23</v>
      </c>
    </row>
    <row r="8" spans="1:14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row>
    <row r="9" spans="1:145">
      <c r="A9" s="61"/>
      <c r="B9" s="61" t="s">
        <v>103</v>
      </c>
      <c r="C9" s="61" t="s">
        <v>104</v>
      </c>
      <c r="D9" s="61" t="s">
        <v>105</v>
      </c>
      <c r="E9" s="61" t="s">
        <v>106</v>
      </c>
      <c r="F9" s="61" t="s">
        <v>107</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5">
      <c r="A10" s="61" t="s">
        <v>34</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山田 憲史</cp:lastModifiedBy>
  <dcterms:created xsi:type="dcterms:W3CDTF">2020-01-16T06:26:52Z</dcterms:created>
  <dcterms:modified xsi:type="dcterms:W3CDTF">2020-01-28T01:44:26Z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2020-01-28T01:44:26Z</vt:filetime>
  </property>
</Properties>
</file>