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OsWctGynh5NUIUNEPAw9HO8LYoxObHcRMkcqFrbXaDilLOrZNGoGaPJEztOoALMeKJJjwRCJeTK+o5UG6XfVg==" workbookSaltValue="AiLP/ZngGFOJQVBbijWHZ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<sst xmlns="http://schemas.openxmlformats.org/spreadsheetml/2006/main" count="228" uniqueCount="114">
  <si>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</si>
  <si>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</si>
  <si>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</si>
  <si>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</si>
  <si>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</si>
  <si>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</si>
  <si>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</si>
  <si>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</si>
  <si>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</si>
  <si>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</si>
  <si>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</si>
  <si>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</si>
  <si>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</si>
  <si>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</si>
  <si>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</si>
  <si>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</si>
  <si>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</si>
  <si>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</si>
  <si>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</si>
  <si>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</si>
  <si>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</si>
  <si>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</si>
  <si>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</si>
  <si>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</si>
  <si>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</si>
  <si>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</si>
  <si>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</si>
  <si>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</si>
  <si>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</si>
  <si>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</si>
  <si>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</si>
  <si>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</si>
  <si>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</si>
  <si>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</si>
  <si>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</si>
  <si>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</si>
  <si>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</si>
  <si>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</si>
  <si>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</si>
  <si>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</si>
  <si>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</si>
  <si>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</si>
  <si>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</si>
  <si>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</si>
  <si>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</si>
  <si>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</si>
  <si>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</si>
  <si>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</si>
  <si>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</si>
  <si>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</si>
  <si>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</si>
  <si>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</si>
  <si>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</si>
  <si>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</si>
  <si>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</si>
  <si>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</si>
  <si>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</si>
  <si>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</si>
  <si>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</si>
  <si>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</si>
  <si>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</si>
  <si>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</si>
  <si>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</si>
  <si>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</si>
  <si>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</si>
  <si>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</si>
  <si>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</si>
  <si>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</si>
  <si>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</si>
  <si>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</si>
  <si>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</si>
  <si>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</si>
  <si>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</si>
  <si>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</si>
  <si>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</si>
  <si>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</si>
  <si>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</si>
  <si>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</si>
  <si>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</si>
  <si>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</si>
  <si>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</si>
  <si>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</si>
  <si>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</si>
  <si>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</si>
  <si>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</si>
  <si>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</si>
  <si>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</si>
  <si>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</si>
  <si>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</si>
  <si>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</si>
  <si>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</si>
  <si>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</si>
  <si>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</si>
  <si>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</si>
  <si>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</si>
  <si>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</si>
  <si>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</si>
  <si>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</si>
  <si>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</si>
  <si>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</si>
  <si>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</si>
  <si>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</si>
  <si>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</si>
  <si>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</si>
  <si>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</si>
  <si>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</si>
  <si>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</si>
  <si>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</si>
  <si>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</si>
  <si>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</si>
  <si>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</si>
  <si>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管路については、最も早い供用開始から１７年の経過状況であり、現時点では更新の必要性はない。
　ただし、腐食等による事故防止のため、日常的に管路状況を把握するとともに、策定したストックマネジメント計画に基づき、適正な維持管理・更新が図れるよう取り組みを進める。</t>
    <rPh sb="1" eb="3">
      <t>カンロ</t>
    </rPh>
    <rPh sb="9" eb="10">
      <t>モット</t>
    </rPh>
    <rPh sb="11" eb="12">
      <t>ハヤ</t>
    </rPh>
    <rPh sb="13" eb="15">
      <t>キョウヨウ</t>
    </rPh>
    <rPh sb="15" eb="17">
      <t>カイシ</t>
    </rPh>
    <rPh sb="21" eb="22">
      <t>ネン</t>
    </rPh>
    <rPh sb="23" eb="25">
      <t>ケイカ</t>
    </rPh>
    <rPh sb="25" eb="27">
      <t>ジョウキョウ</t>
    </rPh>
    <rPh sb="31" eb="34">
      <t>ゲンジテン</t>
    </rPh>
    <rPh sb="36" eb="38">
      <t>コウシン</t>
    </rPh>
    <rPh sb="39" eb="42">
      <t>ヒツヨウセイ</t>
    </rPh>
    <rPh sb="52" eb="54">
      <t>フショク</t>
    </rPh>
    <rPh sb="54" eb="55">
      <t>トウ</t>
    </rPh>
    <rPh sb="58" eb="60">
      <t>ジコ</t>
    </rPh>
    <rPh sb="60" eb="62">
      <t>ボウシ</t>
    </rPh>
    <rPh sb="66" eb="69">
      <t>ニチジョウテキ</t>
    </rPh>
    <rPh sb="70" eb="72">
      <t>カンロ</t>
    </rPh>
    <rPh sb="72" eb="74">
      <t>ジョウキョウ</t>
    </rPh>
    <rPh sb="75" eb="77">
      <t>ハアク</t>
    </rPh>
    <rPh sb="84" eb="86">
      <t>サクテイ</t>
    </rPh>
    <rPh sb="98" eb="100">
      <t>ケイカク</t>
    </rPh>
    <rPh sb="101" eb="102">
      <t>モト</t>
    </rPh>
    <rPh sb="105" eb="107">
      <t>テキセイ</t>
    </rPh>
    <rPh sb="108" eb="110">
      <t>イジ</t>
    </rPh>
    <rPh sb="110" eb="112">
      <t>カンリ</t>
    </rPh>
    <rPh sb="113" eb="115">
      <t>コウシン</t>
    </rPh>
    <rPh sb="116" eb="117">
      <t>ハカ</t>
    </rPh>
    <rPh sb="121" eb="122">
      <t>ト</t>
    </rPh>
    <rPh sb="123" eb="124">
      <t>ク</t>
    </rPh>
    <rPh sb="126" eb="127">
      <t>スス</t>
    </rPh>
    <phoneticPr fontId="4"/>
  </si>
  <si>
    <t>　これまでの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及び料金改定の検討が必要である。
　また、料金収入の増加を目指し、屎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ストックマネジメント計画に基づく中長期的な維持管理・更新等に係るトータルコストの縮減など検討を進めていきたい。</t>
    <rPh sb="6" eb="9">
      <t>ショクインスウ</t>
    </rPh>
    <rPh sb="10" eb="12">
      <t>ゲンスウ</t>
    </rPh>
    <rPh sb="15" eb="18">
      <t>ジンケンヒ</t>
    </rPh>
    <rPh sb="18" eb="20">
      <t>サクゲン</t>
    </rPh>
    <rPh sb="21" eb="24">
      <t>タジギョウ</t>
    </rPh>
    <rPh sb="26" eb="28">
      <t>キョウドウ</t>
    </rPh>
    <rPh sb="28" eb="30">
      <t>ジム</t>
    </rPh>
    <rPh sb="33" eb="36">
      <t>ジムヒ</t>
    </rPh>
    <rPh sb="36" eb="38">
      <t>サクゲン</t>
    </rPh>
    <rPh sb="39" eb="41">
      <t>ミンカン</t>
    </rPh>
    <rPh sb="41" eb="43">
      <t>イタク</t>
    </rPh>
    <rPh sb="54" eb="55">
      <t>カ</t>
    </rPh>
    <rPh sb="57" eb="59">
      <t>ジム</t>
    </rPh>
    <rPh sb="59" eb="61">
      <t>ジギョウ</t>
    </rPh>
    <rPh sb="62" eb="64">
      <t>ミナオ</t>
    </rPh>
    <rPh sb="68" eb="70">
      <t>ケイヒ</t>
    </rPh>
    <rPh sb="70" eb="72">
      <t>サクゲン</t>
    </rPh>
    <rPh sb="73" eb="74">
      <t>ツト</t>
    </rPh>
    <rPh sb="80" eb="82">
      <t>コンゴ</t>
    </rPh>
    <rPh sb="88" eb="90">
      <t>ケイエイ</t>
    </rPh>
    <rPh sb="91" eb="94">
      <t>アンテイカ</t>
    </rPh>
    <rPh sb="95" eb="96">
      <t>ハカ</t>
    </rPh>
    <rPh sb="104" eb="107">
      <t>セツゾクリツ</t>
    </rPh>
    <rPh sb="108" eb="110">
      <t>コウジョウ</t>
    </rPh>
    <rPh sb="110" eb="111">
      <t>オヨ</t>
    </rPh>
    <rPh sb="112" eb="114">
      <t>リョウキン</t>
    </rPh>
    <rPh sb="114" eb="116">
      <t>カイテイ</t>
    </rPh>
    <rPh sb="117" eb="119">
      <t>ケントウ</t>
    </rPh>
    <rPh sb="120" eb="122">
      <t>ヒツヨウ</t>
    </rPh>
    <rPh sb="131" eb="133">
      <t>リョウキン</t>
    </rPh>
    <rPh sb="133" eb="135">
      <t>シュウニュウ</t>
    </rPh>
    <rPh sb="136" eb="138">
      <t>ゾウカ</t>
    </rPh>
    <rPh sb="139" eb="141">
      <t>メザ</t>
    </rPh>
    <rPh sb="143" eb="145">
      <t>シニョウ</t>
    </rPh>
    <rPh sb="145" eb="147">
      <t>オデイ</t>
    </rPh>
    <rPh sb="148" eb="151">
      <t>ジョウカソウ</t>
    </rPh>
    <rPh sb="151" eb="153">
      <t>オデイ</t>
    </rPh>
    <rPh sb="154" eb="156">
      <t>ウケイレ</t>
    </rPh>
    <rPh sb="157" eb="159">
      <t>カヒ</t>
    </rPh>
    <rPh sb="163" eb="165">
      <t>ケントウ</t>
    </rPh>
    <rPh sb="177" eb="179">
      <t>ブモン</t>
    </rPh>
    <rPh sb="183" eb="184">
      <t>マチ</t>
    </rPh>
    <rPh sb="184" eb="186">
      <t>ゼンタイ</t>
    </rPh>
    <rPh sb="189" eb="191">
      <t>レンケイ</t>
    </rPh>
    <rPh sb="192" eb="193">
      <t>ハカ</t>
    </rPh>
    <rPh sb="195" eb="197">
      <t>キギョウ</t>
    </rPh>
    <rPh sb="197" eb="199">
      <t>ユウチ</t>
    </rPh>
    <rPh sb="202" eb="204">
      <t>ギョウム</t>
    </rPh>
    <rPh sb="204" eb="207">
      <t>エイギョウヨウ</t>
    </rPh>
    <rPh sb="207" eb="208">
      <t>オヨ</t>
    </rPh>
    <rPh sb="209" eb="211">
      <t>コウジョウ</t>
    </rPh>
    <rPh sb="211" eb="212">
      <t>ヨウ</t>
    </rPh>
    <rPh sb="212" eb="214">
      <t>ユウシュウ</t>
    </rPh>
    <rPh sb="214" eb="216">
      <t>スイリョウ</t>
    </rPh>
    <rPh sb="217" eb="219">
      <t>ゾウカ</t>
    </rPh>
    <rPh sb="220" eb="222">
      <t>カンコウ</t>
    </rPh>
    <rPh sb="222" eb="224">
      <t>ギョウセイ</t>
    </rPh>
    <rPh sb="225" eb="227">
      <t>スイシン</t>
    </rPh>
    <rPh sb="230" eb="232">
      <t>カンコウ</t>
    </rPh>
    <rPh sb="233" eb="235">
      <t>コウリュウ</t>
    </rPh>
    <rPh sb="235" eb="237">
      <t>ジンコウ</t>
    </rPh>
    <rPh sb="238" eb="240">
      <t>ゾウカ</t>
    </rPh>
    <rPh sb="243" eb="245">
      <t>ユウシュウ</t>
    </rPh>
    <rPh sb="245" eb="247">
      <t>スイリョウ</t>
    </rPh>
    <rPh sb="248" eb="250">
      <t>ゾウカ</t>
    </rPh>
    <rPh sb="253" eb="254">
      <t>ト</t>
    </rPh>
    <rPh sb="255" eb="256">
      <t>ク</t>
    </rPh>
    <rPh sb="258" eb="260">
      <t>シゼン</t>
    </rPh>
    <rPh sb="265" eb="267">
      <t>カツヨウ</t>
    </rPh>
    <phoneticPr fontId="4"/>
  </si>
  <si>
    <t>　本町の下水道事業は、平成２３年度で一定面整備は完了したが、人口減少及び下水道接続への宅内改造工事費の高負担などによる接続率の低迷により、有収水量の大幅な伸びが期待できず、また単独処理場を有するなど設備投資や維持管理費が割高になっている。
　そうしたことから、汚水処理原価や企業債残高対事業規模比率が類似団体と比較しても割高になり、収益的収支比率や経費回収率が低水準となっている。また、繰出基準の見直しにより分流式下水道に要する経費が増加したことに伴い収益的収支比率及び経費回収率が減少し汚水処理原価が増加している。
　水洗化率（下水道への接続率）は徐々に向上しているが、平成２７年度より類似団体と比較すると差が大きくなっていることから、接続率向上に向けての有効な手法など調査・研究を重ね、さらなる接続促進に向けての取り組みが必要である。
　今後、施設・機器・管路などの更新も見込まれてくることから、料金収入の増とともに補助制度を有効に活用するために平成２９年度にストックマネジメント計画を策定した。
　なお、平成１８年２月に人口減少傾向を反映させ適正な事業投資を図るため、費用対効果等の実施により当初計画の整備区域の縮小、施設規模の大幅な縮小を行い、現状に沿った事業運営が出来るよう全体計画及び事業計画の見直しを実施した。</t>
    <rPh sb="1" eb="3">
      <t>ホンチョウ</t>
    </rPh>
    <rPh sb="4" eb="9">
      <t>ゲスイドウジギョウ</t>
    </rPh>
    <rPh sb="11" eb="13">
      <t>ヘイセイ</t>
    </rPh>
    <rPh sb="15" eb="17">
      <t>ネンド</t>
    </rPh>
    <rPh sb="18" eb="20">
      <t>イッテイ</t>
    </rPh>
    <rPh sb="20" eb="21">
      <t>メン</t>
    </rPh>
    <rPh sb="21" eb="23">
      <t>セイビ</t>
    </rPh>
    <rPh sb="24" eb="26">
      <t>カンリョウ</t>
    </rPh>
    <rPh sb="30" eb="32">
      <t>ジンコウ</t>
    </rPh>
    <rPh sb="32" eb="34">
      <t>ゲンショウ</t>
    </rPh>
    <rPh sb="34" eb="35">
      <t>オヨ</t>
    </rPh>
    <rPh sb="36" eb="39">
      <t>ゲスイドウ</t>
    </rPh>
    <rPh sb="39" eb="41">
      <t>セツゾク</t>
    </rPh>
    <rPh sb="43" eb="45">
      <t>タクナイ</t>
    </rPh>
    <rPh sb="45" eb="47">
      <t>カイゾウ</t>
    </rPh>
    <rPh sb="47" eb="50">
      <t>コウジヒ</t>
    </rPh>
    <rPh sb="51" eb="54">
      <t>コウフタン</t>
    </rPh>
    <rPh sb="59" eb="62">
      <t>セツゾクリツ</t>
    </rPh>
    <rPh sb="63" eb="65">
      <t>テイメイ</t>
    </rPh>
    <rPh sb="69" eb="71">
      <t>ユウシュウ</t>
    </rPh>
    <rPh sb="71" eb="73">
      <t>スイリョウ</t>
    </rPh>
    <rPh sb="74" eb="76">
      <t>オオハバ</t>
    </rPh>
    <rPh sb="77" eb="78">
      <t>ノ</t>
    </rPh>
    <rPh sb="80" eb="82">
      <t>キタイ</t>
    </rPh>
    <rPh sb="88" eb="90">
      <t>タンドク</t>
    </rPh>
    <rPh sb="137" eb="140">
      <t>キギョウサイ</t>
    </rPh>
    <rPh sb="140" eb="142">
      <t>ザンダカ</t>
    </rPh>
    <rPh sb="142" eb="143">
      <t>タイ</t>
    </rPh>
    <rPh sb="143" eb="145">
      <t>ジギョウ</t>
    </rPh>
    <rPh sb="145" eb="147">
      <t>キボ</t>
    </rPh>
    <rPh sb="147" eb="149">
      <t>ヒリツ</t>
    </rPh>
    <rPh sb="150" eb="152">
      <t>ルイジ</t>
    </rPh>
    <rPh sb="152" eb="154">
      <t>ダンタイ</t>
    </rPh>
    <rPh sb="155" eb="157">
      <t>ヒカク</t>
    </rPh>
    <rPh sb="160" eb="162">
      <t>ワリダカ</t>
    </rPh>
    <rPh sb="166" eb="169">
      <t>シュウエキテキ</t>
    </rPh>
    <rPh sb="169" eb="171">
      <t>シュウシ</t>
    </rPh>
    <rPh sb="171" eb="173">
      <t>ヒリツ</t>
    </rPh>
    <rPh sb="174" eb="176">
      <t>ケイヒ</t>
    </rPh>
    <rPh sb="176" eb="179">
      <t>カイシュウリツ</t>
    </rPh>
    <rPh sb="180" eb="183">
      <t>テイスイジュン</t>
    </rPh>
    <rPh sb="193" eb="194">
      <t>クリ</t>
    </rPh>
    <rPh sb="194" eb="195">
      <t>デ</t>
    </rPh>
    <rPh sb="195" eb="197">
      <t>キジュン</t>
    </rPh>
    <rPh sb="198" eb="200">
      <t>ミナオ</t>
    </rPh>
    <rPh sb="204" eb="206">
      <t>ブンリュウ</t>
    </rPh>
    <rPh sb="206" eb="207">
      <t>シキ</t>
    </rPh>
    <rPh sb="207" eb="210">
      <t>ゲスイドウ</t>
    </rPh>
    <rPh sb="211" eb="212">
      <t>ヨウ</t>
    </rPh>
    <rPh sb="214" eb="216">
      <t>ケイヒ</t>
    </rPh>
    <rPh sb="217" eb="219">
      <t>ゾウカ</t>
    </rPh>
    <rPh sb="224" eb="225">
      <t>トモナ</t>
    </rPh>
    <rPh sb="226" eb="229">
      <t>シュウエキテキ</t>
    </rPh>
    <rPh sb="229" eb="231">
      <t>シュウシ</t>
    </rPh>
    <rPh sb="231" eb="233">
      <t>ヒリツ</t>
    </rPh>
    <rPh sb="233" eb="234">
      <t>オヨ</t>
    </rPh>
    <rPh sb="235" eb="237">
      <t>ケイヒ</t>
    </rPh>
    <rPh sb="237" eb="240">
      <t>カイシュウリツ</t>
    </rPh>
    <rPh sb="241" eb="243">
      <t>ゲンショウ</t>
    </rPh>
    <rPh sb="244" eb="248">
      <t>オスイショリ</t>
    </rPh>
    <rPh sb="248" eb="250">
      <t>ゲンカ</t>
    </rPh>
    <rPh sb="251" eb="253">
      <t>ゾウカ</t>
    </rPh>
    <rPh sb="260" eb="263">
      <t>スイセンカ</t>
    </rPh>
    <rPh sb="263" eb="264">
      <t>リツ</t>
    </rPh>
    <rPh sb="265" eb="268">
      <t>ゲスイドウ</t>
    </rPh>
    <rPh sb="270" eb="273">
      <t>セツゾクリツ</t>
    </rPh>
    <rPh sb="275" eb="277">
      <t>ジョジョ</t>
    </rPh>
    <rPh sb="278" eb="280">
      <t>コウジョウ</t>
    </rPh>
    <rPh sb="286" eb="288">
      <t>ヘイセイ</t>
    </rPh>
    <rPh sb="290" eb="292">
      <t>ネンド</t>
    </rPh>
    <rPh sb="294" eb="296">
      <t>ルイジ</t>
    </rPh>
    <rPh sb="296" eb="298">
      <t>ダンタイ</t>
    </rPh>
    <rPh sb="299" eb="301">
      <t>ヒカク</t>
    </rPh>
    <rPh sb="304" eb="305">
      <t>サ</t>
    </rPh>
    <rPh sb="306" eb="307">
      <t>オオ</t>
    </rPh>
    <rPh sb="319" eb="322">
      <t>セツゾクリツ</t>
    </rPh>
    <rPh sb="322" eb="324">
      <t>コウジョウ</t>
    </rPh>
    <rPh sb="325" eb="326">
      <t>ム</t>
    </rPh>
    <rPh sb="329" eb="331">
      <t>ユウコウ</t>
    </rPh>
    <rPh sb="332" eb="334">
      <t>シュホウ</t>
    </rPh>
    <rPh sb="336" eb="338">
      <t>チョウサ</t>
    </rPh>
    <rPh sb="339" eb="341">
      <t>ケンキュウ</t>
    </rPh>
    <rPh sb="342" eb="343">
      <t>カサ</t>
    </rPh>
    <rPh sb="349" eb="351">
      <t>セツゾク</t>
    </rPh>
    <rPh sb="351" eb="353">
      <t>ソクシン</t>
    </rPh>
    <rPh sb="354" eb="355">
      <t>ム</t>
    </rPh>
    <rPh sb="358" eb="359">
      <t>ト</t>
    </rPh>
    <rPh sb="360" eb="361">
      <t>ク</t>
    </rPh>
    <rPh sb="363" eb="365">
      <t>ヒツヨウ</t>
    </rPh>
    <rPh sb="371" eb="373">
      <t>コンゴ</t>
    </rPh>
    <rPh sb="374" eb="376">
      <t>シセツ</t>
    </rPh>
    <rPh sb="377" eb="379">
      <t>キキ</t>
    </rPh>
    <rPh sb="380" eb="382">
      <t>カンロ</t>
    </rPh>
    <rPh sb="385" eb="387">
      <t>コウシン</t>
    </rPh>
    <rPh sb="388" eb="390">
      <t>ミコ</t>
    </rPh>
    <rPh sb="400" eb="402">
      <t>リョウキン</t>
    </rPh>
    <rPh sb="402" eb="404">
      <t>シュウニュウ</t>
    </rPh>
    <rPh sb="405" eb="406">
      <t>ゾウ</t>
    </rPh>
    <rPh sb="410" eb="412">
      <t>ホジョ</t>
    </rPh>
    <rPh sb="412" eb="414">
      <t>セイド</t>
    </rPh>
    <rPh sb="415" eb="417">
      <t>ユウコウ</t>
    </rPh>
    <rPh sb="418" eb="420">
      <t>カツヨウ</t>
    </rPh>
    <rPh sb="425" eb="427">
      <t>ヘイセイ</t>
    </rPh>
    <rPh sb="429" eb="431">
      <t>ネンド</t>
    </rPh>
    <rPh sb="442" eb="444">
      <t>ケイカク</t>
    </rPh>
    <rPh sb="445" eb="447">
      <t>サクテイ</t>
    </rPh>
    <rPh sb="455" eb="457">
      <t>ヘイセイ</t>
    </rPh>
    <rPh sb="459" eb="460">
      <t>ネン</t>
    </rPh>
    <rPh sb="461" eb="462">
      <t>ガツ</t>
    </rPh>
    <rPh sb="463" eb="465">
      <t>ジンコウ</t>
    </rPh>
    <rPh sb="465" eb="467">
      <t>ゲンショウ</t>
    </rPh>
    <rPh sb="467" eb="469">
      <t>ケイコウ</t>
    </rPh>
    <rPh sb="470" eb="472">
      <t>ハンエイ</t>
    </rPh>
    <rPh sb="474" eb="476">
      <t>テキセイ</t>
    </rPh>
    <rPh sb="477" eb="479">
      <t>ジギョウ</t>
    </rPh>
    <rPh sb="479" eb="481">
      <t>トウシ</t>
    </rPh>
    <rPh sb="482" eb="483">
      <t>ハカ</t>
    </rPh>
    <rPh sb="487" eb="489">
      <t>ヒヨウ</t>
    </rPh>
    <rPh sb="489" eb="492">
      <t>タイコウカ</t>
    </rPh>
    <rPh sb="492" eb="493">
      <t>トウ</t>
    </rPh>
    <rPh sb="494" eb="496">
      <t>ジッシ</t>
    </rPh>
    <rPh sb="499" eb="501">
      <t>トウショ</t>
    </rPh>
    <rPh sb="501" eb="503">
      <t>ケイカク</t>
    </rPh>
    <rPh sb="504" eb="506">
      <t>セイビ</t>
    </rPh>
    <rPh sb="506" eb="508">
      <t>クイキ</t>
    </rPh>
    <rPh sb="509" eb="511">
      <t>シュクショウ</t>
    </rPh>
    <rPh sb="512" eb="514">
      <t>シセツ</t>
    </rPh>
    <rPh sb="514" eb="516">
      <t>キボ</t>
    </rPh>
    <rPh sb="517" eb="519">
      <t>オオハバ</t>
    </rPh>
    <rPh sb="520" eb="522">
      <t>シュクショウ</t>
    </rPh>
    <rPh sb="523" eb="524">
      <t>オコナ</t>
    </rPh>
    <rPh sb="526" eb="528">
      <t>ゲンジョウ</t>
    </rPh>
    <rPh sb="529" eb="530">
      <t>ソ</t>
    </rPh>
    <rPh sb="532" eb="534">
      <t>ジギョウ</t>
    </rPh>
    <rPh sb="534" eb="536">
      <t>ウンエイ</t>
    </rPh>
    <rPh sb="537" eb="539">
      <t>デキ</t>
    </rPh>
    <rPh sb="542" eb="544">
      <t>ゼンタイ</t>
    </rPh>
    <rPh sb="544" eb="546">
      <t>ケイカク</t>
    </rPh>
    <rPh sb="546" eb="547">
      <t>オヨ</t>
    </rPh>
    <rPh sb="548" eb="550">
      <t>ジギョウ</t>
    </rPh>
    <rPh sb="550" eb="552">
      <t>ケイカク</t>
    </rPh>
    <rPh sb="553" eb="555">
      <t>ミナオ</t>
    </rPh>
    <rPh sb="557" eb="55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</si>
</sst>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03-4874-8283-9A8EC95FA946}"/>
            </c:ext>
          </c:extLst>
        </c:ser>
        <c:dLbls>
          <c:showLegendKey val="0"/>
          <c:showVal val="0"/>
          <c:showCatName val="0"/>
          <c:showSerName val="0"/>
          <c:showPercent val="0"/>
          <c:showBubbleSize val="0"/>
        </c:dLbls>
        <c:gapWidth val="150"/>
        <c:axId val="100044800"/>
        <c:axId val="1000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6003-4874-8283-9A8EC95FA946}"/>
            </c:ext>
          </c:extLst>
        </c:ser>
        <c:dLbls>
          <c:showLegendKey val="0"/>
          <c:showVal val="0"/>
          <c:showCatName val="0"/>
          <c:showSerName val="0"/>
          <c:showPercent val="0"/>
          <c:showBubbleSize val="0"/>
        </c:dLbls>
        <c:marker val="1"/>
        <c:smooth val="0"/>
        <c:axId val="100044800"/>
        <c:axId val="100047104"/>
      </c:lineChart>
      <c:dateAx>
        <c:axId val="100044800"/>
        <c:scaling>
          <c:orientation val="minMax"/>
        </c:scaling>
        <c:delete val="1"/>
        <c:axPos val="b"/>
        <c:numFmt formatCode="ge" sourceLinked="1"/>
        <c:majorTickMark val="none"/>
        <c:minorTickMark val="none"/>
        <c:tickLblPos val="none"/>
        <c:crossAx val="100047104"/>
        <c:crosses val="autoZero"/>
        <c:auto val="1"/>
        <c:lblOffset val="100"/>
        <c:baseTimeUnit val="years"/>
      </c:dateAx>
      <c:valAx>
        <c:axId val="1000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41.16</c:v>
                </c:pt>
                <c:pt idx="1">
                  <c:v>42.39</c:v>
                </c:pt>
                <c:pt idx="2">
                  <c:v>43.04</c:v>
                </c:pt>
                <c:pt idx="3">
                  <c:v>44.28</c:v>
                </c:pt>
                <c:pt idx="4">
                  <c:v>44.96</c:v>
                </c:pt>
              </c:numCache>
            </c:numRef>
          </c:val>
          <c:extLst xmlns:c16r2="http://schemas.microsoft.com/office/drawing/2015/06/chart">
            <c:ext xmlns:c16="http://schemas.microsoft.com/office/drawing/2014/chart" uri="{C3380CC4-5D6E-409C-BE32-E72D297353CC}">
              <c16:uniqueId val="{00000000-3004-4761-9FC8-2BA699D7D3DD}"/>
            </c:ext>
          </c:extLst>
        </c:ser>
        <c:dLbls>
          <c:showLegendKey val="0"/>
          <c:showVal val="0"/>
          <c:showCatName val="0"/>
          <c:showSerName val="0"/>
          <c:showPercent val="0"/>
          <c:showBubbleSize val="0"/>
        </c:dLbls>
        <c:gapWidth val="150"/>
        <c:axId val="107752448"/>
        <c:axId val="1077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3004-4761-9FC8-2BA699D7D3DD}"/>
            </c:ext>
          </c:extLst>
        </c:ser>
        <c:dLbls>
          <c:showLegendKey val="0"/>
          <c:showVal val="0"/>
          <c:showCatName val="0"/>
          <c:showSerName val="0"/>
          <c:showPercent val="0"/>
          <c:showBubbleSize val="0"/>
        </c:dLbls>
        <c:marker val="1"/>
        <c:smooth val="0"/>
        <c:axId val="107752448"/>
        <c:axId val="107754624"/>
      </c:lineChart>
      <c:dateAx>
        <c:axId val="107752448"/>
        <c:scaling>
          <c:orientation val="minMax"/>
        </c:scaling>
        <c:delete val="1"/>
        <c:axPos val="b"/>
        <c:numFmt formatCode="ge" sourceLinked="1"/>
        <c:majorTickMark val="none"/>
        <c:minorTickMark val="none"/>
        <c:tickLblPos val="none"/>
        <c:crossAx val="107754624"/>
        <c:crosses val="autoZero"/>
        <c:auto val="1"/>
        <c:lblOffset val="100"/>
        <c:baseTimeUnit val="years"/>
      </c:dateAx>
      <c:valAx>
        <c:axId val="107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69.180000000000007</c:v>
                </c:pt>
                <c:pt idx="1">
                  <c:v>71.25</c:v>
                </c:pt>
                <c:pt idx="2">
                  <c:v>72.75</c:v>
                </c:pt>
                <c:pt idx="3">
                  <c:v>73.069999999999993</c:v>
                </c:pt>
                <c:pt idx="4">
                  <c:v>73.78</c:v>
                </c:pt>
              </c:numCache>
            </c:numRef>
          </c:val>
          <c:extLst xmlns:c16r2="http://schemas.microsoft.com/office/drawing/2015/06/chart">
            <c:ext xmlns:c16="http://schemas.microsoft.com/office/drawing/2014/chart" uri="{C3380CC4-5D6E-409C-BE32-E72D297353CC}">
              <c16:uniqueId val="{00000000-42E8-4715-BB7E-B5119A343009}"/>
            </c:ext>
          </c:extLst>
        </c:ser>
        <c:dLbls>
          <c:showLegendKey val="0"/>
          <c:showVal val="0"/>
          <c:showCatName val="0"/>
          <c:showSerName val="0"/>
          <c:showPercent val="0"/>
          <c:showBubbleSize val="0"/>
        </c:dLbls>
        <c:gapWidth val="150"/>
        <c:axId val="107801984"/>
        <c:axId val="1078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42E8-4715-BB7E-B5119A343009}"/>
            </c:ext>
          </c:extLst>
        </c:ser>
        <c:dLbls>
          <c:showLegendKey val="0"/>
          <c:showVal val="0"/>
          <c:showCatName val="0"/>
          <c:showSerName val="0"/>
          <c:showPercent val="0"/>
          <c:showBubbleSize val="0"/>
        </c:dLbls>
        <c:marker val="1"/>
        <c:smooth val="0"/>
        <c:axId val="107801984"/>
        <c:axId val="107816448"/>
      </c:lineChart>
      <c:dateAx>
        <c:axId val="107801984"/>
        <c:scaling>
          <c:orientation val="minMax"/>
        </c:scaling>
        <c:delete val="1"/>
        <c:axPos val="b"/>
        <c:numFmt formatCode="ge" sourceLinked="1"/>
        <c:majorTickMark val="none"/>
        <c:minorTickMark val="none"/>
        <c:tickLblPos val="none"/>
        <c:crossAx val="107816448"/>
        <c:crosses val="autoZero"/>
        <c:auto val="1"/>
        <c:lblOffset val="100"/>
        <c:baseTimeUnit val="years"/>
      </c:dateAx>
      <c:valAx>
        <c:axId val="1078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48.41</c:v>
                </c:pt>
                <c:pt idx="1">
                  <c:v>44.34</c:v>
                </c:pt>
                <c:pt idx="2">
                  <c:v>42.48</c:v>
                </c:pt>
                <c:pt idx="3">
                  <c:v>69.959999999999994</c:v>
                </c:pt>
                <c:pt idx="4">
                  <c:v>68.77</c:v>
                </c:pt>
              </c:numCache>
            </c:numRef>
          </c:val>
          <c:extLst xmlns:c16r2="http://schemas.microsoft.com/office/drawing/2015/06/chart">
            <c:ext xmlns:c16="http://schemas.microsoft.com/office/drawing/2014/chart" uri="{C3380CC4-5D6E-409C-BE32-E72D297353CC}">
              <c16:uniqueId val="{00000000-426D-466E-94DB-75DAF46090BC}"/>
            </c:ext>
          </c:extLst>
        </c:ser>
        <c:dLbls>
          <c:showLegendKey val="0"/>
          <c:showVal val="0"/>
          <c:showCatName val="0"/>
          <c:showSerName val="0"/>
          <c:showPercent val="0"/>
          <c:showBubbleSize val="0"/>
        </c:dLbls>
        <c:gapWidth val="150"/>
        <c:axId val="100089216"/>
        <c:axId val="1000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6D-466E-94DB-75DAF46090BC}"/>
            </c:ext>
          </c:extLst>
        </c:ser>
        <c:dLbls>
          <c:showLegendKey val="0"/>
          <c:showVal val="0"/>
          <c:showCatName val="0"/>
          <c:showSerName val="0"/>
          <c:showPercent val="0"/>
          <c:showBubbleSize val="0"/>
        </c:dLbls>
        <c:marker val="1"/>
        <c:smooth val="0"/>
        <c:axId val="100089216"/>
        <c:axId val="100095488"/>
      </c:lineChart>
      <c:dateAx>
        <c:axId val="100089216"/>
        <c:scaling>
          <c:orientation val="minMax"/>
        </c:scaling>
        <c:delete val="1"/>
        <c:axPos val="b"/>
        <c:numFmt formatCode="ge" sourceLinked="1"/>
        <c:majorTickMark val="none"/>
        <c:minorTickMark val="none"/>
        <c:tickLblPos val="none"/>
        <c:crossAx val="100095488"/>
        <c:crosses val="autoZero"/>
        <c:auto val="1"/>
        <c:lblOffset val="100"/>
        <c:baseTimeUnit val="years"/>
      </c:dateAx>
      <c:valAx>
        <c:axId val="1000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E0-4DC7-8EB7-5FBE355CE1E4}"/>
            </c:ext>
          </c:extLst>
        </c:ser>
        <c:dLbls>
          <c:showLegendKey val="0"/>
          <c:showVal val="0"/>
          <c:showCatName val="0"/>
          <c:showSerName val="0"/>
          <c:showPercent val="0"/>
          <c:showBubbleSize val="0"/>
        </c:dLbls>
        <c:gapWidth val="150"/>
        <c:axId val="101195776"/>
        <c:axId val="1011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E0-4DC7-8EB7-5FBE355CE1E4}"/>
            </c:ext>
          </c:extLst>
        </c:ser>
        <c:dLbls>
          <c:showLegendKey val="0"/>
          <c:showVal val="0"/>
          <c:showCatName val="0"/>
          <c:showSerName val="0"/>
          <c:showPercent val="0"/>
          <c:showBubbleSize val="0"/>
        </c:dLbls>
        <c:marker val="1"/>
        <c:smooth val="0"/>
        <c:axId val="101195776"/>
        <c:axId val="101197696"/>
      </c:lineChart>
      <c:dateAx>
        <c:axId val="101195776"/>
        <c:scaling>
          <c:orientation val="minMax"/>
        </c:scaling>
        <c:delete val="1"/>
        <c:axPos val="b"/>
        <c:numFmt formatCode="ge" sourceLinked="1"/>
        <c:majorTickMark val="none"/>
        <c:minorTickMark val="none"/>
        <c:tickLblPos val="none"/>
        <c:crossAx val="101197696"/>
        <c:crosses val="autoZero"/>
        <c:auto val="1"/>
        <c:lblOffset val="100"/>
        <c:baseTimeUnit val="years"/>
      </c:dateAx>
      <c:valAx>
        <c:axId val="1011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6E-4394-9F7F-10F0DC52717B}"/>
            </c:ext>
          </c:extLst>
        </c:ser>
        <c:dLbls>
          <c:showLegendKey val="0"/>
          <c:showVal val="0"/>
          <c:showCatName val="0"/>
          <c:showSerName val="0"/>
          <c:showPercent val="0"/>
          <c:showBubbleSize val="0"/>
        </c:dLbls>
        <c:gapWidth val="150"/>
        <c:axId val="101237120"/>
        <c:axId val="1012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6E-4394-9F7F-10F0DC52717B}"/>
            </c:ext>
          </c:extLst>
        </c:ser>
        <c:dLbls>
          <c:showLegendKey val="0"/>
          <c:showVal val="0"/>
          <c:showCatName val="0"/>
          <c:showSerName val="0"/>
          <c:showPercent val="0"/>
          <c:showBubbleSize val="0"/>
        </c:dLbls>
        <c:marker val="1"/>
        <c:smooth val="0"/>
        <c:axId val="101237120"/>
        <c:axId val="101239040"/>
      </c:lineChart>
      <c:dateAx>
        <c:axId val="101237120"/>
        <c:scaling>
          <c:orientation val="minMax"/>
        </c:scaling>
        <c:delete val="1"/>
        <c:axPos val="b"/>
        <c:numFmt formatCode="ge" sourceLinked="1"/>
        <c:majorTickMark val="none"/>
        <c:minorTickMark val="none"/>
        <c:tickLblPos val="none"/>
        <c:crossAx val="101239040"/>
        <c:crosses val="autoZero"/>
        <c:auto val="1"/>
        <c:lblOffset val="100"/>
        <c:baseTimeUnit val="years"/>
      </c:dateAx>
      <c:valAx>
        <c:axId val="1012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3F-41B4-A7A7-0633BD61669F}"/>
            </c:ext>
          </c:extLst>
        </c:ser>
        <c:dLbls>
          <c:showLegendKey val="0"/>
          <c:showVal val="0"/>
          <c:showCatName val="0"/>
          <c:showSerName val="0"/>
          <c:showPercent val="0"/>
          <c:showBubbleSize val="0"/>
        </c:dLbls>
        <c:gapWidth val="150"/>
        <c:axId val="107240064"/>
        <c:axId val="1072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3F-41B4-A7A7-0633BD61669F}"/>
            </c:ext>
          </c:extLst>
        </c:ser>
        <c:dLbls>
          <c:showLegendKey val="0"/>
          <c:showVal val="0"/>
          <c:showCatName val="0"/>
          <c:showSerName val="0"/>
          <c:showPercent val="0"/>
          <c:showBubbleSize val="0"/>
        </c:dLbls>
        <c:marker val="1"/>
        <c:smooth val="0"/>
        <c:axId val="107240064"/>
        <c:axId val="107242240"/>
      </c:lineChart>
      <c:dateAx>
        <c:axId val="107240064"/>
        <c:scaling>
          <c:orientation val="minMax"/>
        </c:scaling>
        <c:delete val="1"/>
        <c:axPos val="b"/>
        <c:numFmt formatCode="ge" sourceLinked="1"/>
        <c:majorTickMark val="none"/>
        <c:minorTickMark val="none"/>
        <c:tickLblPos val="none"/>
        <c:crossAx val="107242240"/>
        <c:crosses val="autoZero"/>
        <c:auto val="1"/>
        <c:lblOffset val="100"/>
        <c:baseTimeUnit val="years"/>
      </c:dateAx>
      <c:valAx>
        <c:axId val="1072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43-464A-BE45-9936E671E9D2}"/>
            </c:ext>
          </c:extLst>
        </c:ser>
        <c:dLbls>
          <c:showLegendKey val="0"/>
          <c:showVal val="0"/>
          <c:showCatName val="0"/>
          <c:showSerName val="0"/>
          <c:showPercent val="0"/>
          <c:showBubbleSize val="0"/>
        </c:dLbls>
        <c:gapWidth val="150"/>
        <c:axId val="107277696"/>
        <c:axId val="107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43-464A-BE45-9936E671E9D2}"/>
            </c:ext>
          </c:extLst>
        </c:ser>
        <c:dLbls>
          <c:showLegendKey val="0"/>
          <c:showVal val="0"/>
          <c:showCatName val="0"/>
          <c:showSerName val="0"/>
          <c:showPercent val="0"/>
          <c:showBubbleSize val="0"/>
        </c:dLbls>
        <c:marker val="1"/>
        <c:smooth val="0"/>
        <c:axId val="107277696"/>
        <c:axId val="107279872"/>
      </c:lineChart>
      <c:dateAx>
        <c:axId val="107277696"/>
        <c:scaling>
          <c:orientation val="minMax"/>
        </c:scaling>
        <c:delete val="1"/>
        <c:axPos val="b"/>
        <c:numFmt formatCode="ge" sourceLinked="1"/>
        <c:majorTickMark val="none"/>
        <c:minorTickMark val="none"/>
        <c:tickLblPos val="none"/>
        <c:crossAx val="107279872"/>
        <c:crosses val="autoZero"/>
        <c:auto val="1"/>
        <c:lblOffset val="100"/>
        <c:baseTimeUnit val="years"/>
      </c:dateAx>
      <c:valAx>
        <c:axId val="107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3538.61</c:v>
                </c:pt>
                <c:pt idx="1">
                  <c:v>3482.36</c:v>
                </c:pt>
                <c:pt idx="2">
                  <c:v>6736.2</c:v>
                </c:pt>
                <c:pt idx="3">
                  <c:v>6401</c:v>
                </c:pt>
                <c:pt idx="4">
                  <c:v>5983.65</c:v>
                </c:pt>
              </c:numCache>
            </c:numRef>
          </c:val>
          <c:extLst xmlns:c16r2="http://schemas.microsoft.com/office/drawing/2015/06/chart">
            <c:ext xmlns:c16="http://schemas.microsoft.com/office/drawing/2014/chart" uri="{C3380CC4-5D6E-409C-BE32-E72D297353CC}">
              <c16:uniqueId val="{00000000-F4E0-43CD-BFFA-8CC176A975A8}"/>
            </c:ext>
          </c:extLst>
        </c:ser>
        <c:dLbls>
          <c:showLegendKey val="0"/>
          <c:showVal val="0"/>
          <c:showCatName val="0"/>
          <c:showSerName val="0"/>
          <c:showPercent val="0"/>
          <c:showBubbleSize val="0"/>
        </c:dLbls>
        <c:gapWidth val="150"/>
        <c:axId val="107585536"/>
        <c:axId val="10758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4E0-43CD-BFFA-8CC176A975A8}"/>
            </c:ext>
          </c:extLst>
        </c:ser>
        <c:dLbls>
          <c:showLegendKey val="0"/>
          <c:showVal val="0"/>
          <c:showCatName val="0"/>
          <c:showSerName val="0"/>
          <c:showPercent val="0"/>
          <c:showBubbleSize val="0"/>
        </c:dLbls>
        <c:marker val="1"/>
        <c:smooth val="0"/>
        <c:axId val="107585536"/>
        <c:axId val="107587456"/>
      </c:lineChart>
      <c:dateAx>
        <c:axId val="107585536"/>
        <c:scaling>
          <c:orientation val="minMax"/>
        </c:scaling>
        <c:delete val="1"/>
        <c:axPos val="b"/>
        <c:numFmt formatCode="ge" sourceLinked="1"/>
        <c:majorTickMark val="none"/>
        <c:minorTickMark val="none"/>
        <c:tickLblPos val="none"/>
        <c:crossAx val="107587456"/>
        <c:crosses val="autoZero"/>
        <c:auto val="1"/>
        <c:lblOffset val="100"/>
        <c:baseTimeUnit val="years"/>
      </c:dateAx>
      <c:valAx>
        <c:axId val="1075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28.38</c:v>
                </c:pt>
                <c:pt idx="1">
                  <c:v>30.48</c:v>
                </c:pt>
                <c:pt idx="2">
                  <c:v>30.05</c:v>
                </c:pt>
                <c:pt idx="3">
                  <c:v>59.96</c:v>
                </c:pt>
                <c:pt idx="4">
                  <c:v>54.39</c:v>
                </c:pt>
              </c:numCache>
            </c:numRef>
          </c:val>
          <c:extLst xmlns:c16r2="http://schemas.microsoft.com/office/drawing/2015/06/chart">
            <c:ext xmlns:c16="http://schemas.microsoft.com/office/drawing/2014/chart" uri="{C3380CC4-5D6E-409C-BE32-E72D297353CC}">
              <c16:uniqueId val="{00000000-FE8B-47F7-92FE-A338DE27FB60}"/>
            </c:ext>
          </c:extLst>
        </c:ser>
        <c:dLbls>
          <c:showLegendKey val="0"/>
          <c:showVal val="0"/>
          <c:showCatName val="0"/>
          <c:showSerName val="0"/>
          <c:showPercent val="0"/>
          <c:showBubbleSize val="0"/>
        </c:dLbls>
        <c:gapWidth val="150"/>
        <c:axId val="107600512"/>
        <c:axId val="1076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FE8B-47F7-92FE-A338DE27FB60}"/>
            </c:ext>
          </c:extLst>
        </c:ser>
        <c:dLbls>
          <c:showLegendKey val="0"/>
          <c:showVal val="0"/>
          <c:showCatName val="0"/>
          <c:showSerName val="0"/>
          <c:showPercent val="0"/>
          <c:showBubbleSize val="0"/>
        </c:dLbls>
        <c:marker val="1"/>
        <c:smooth val="0"/>
        <c:axId val="107600512"/>
        <c:axId val="107631360"/>
      </c:lineChart>
      <c:dateAx>
        <c:axId val="107600512"/>
        <c:scaling>
          <c:orientation val="minMax"/>
        </c:scaling>
        <c:delete val="1"/>
        <c:axPos val="b"/>
        <c:numFmt formatCode="ge" sourceLinked="1"/>
        <c:majorTickMark val="none"/>
        <c:minorTickMark val="none"/>
        <c:tickLblPos val="none"/>
        <c:crossAx val="107631360"/>
        <c:crosses val="autoZero"/>
        <c:auto val="1"/>
        <c:lblOffset val="100"/>
        <c:baseTimeUnit val="years"/>
      </c:dateAx>
      <c:valAx>
        <c:axId val="1076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498.41</c:v>
                </c:pt>
                <c:pt idx="1">
                  <c:v>464.54</c:v>
                </c:pt>
                <c:pt idx="2">
                  <c:v>470.63</c:v>
                </c:pt>
                <c:pt idx="3">
                  <c:v>235.2</c:v>
                </c:pt>
                <c:pt idx="4">
                  <c:v>266.10000000000002</c:v>
                </c:pt>
              </c:numCache>
            </c:numRef>
          </c:val>
          <c:extLst xmlns:c16r2="http://schemas.microsoft.com/office/drawing/2015/06/chart">
            <c:ext xmlns:c16="http://schemas.microsoft.com/office/drawing/2014/chart" uri="{C3380CC4-5D6E-409C-BE32-E72D297353CC}">
              <c16:uniqueId val="{00000000-F8B4-48FB-82E0-C0B2A06D780C}"/>
            </c:ext>
          </c:extLst>
        </c:ser>
        <c:dLbls>
          <c:showLegendKey val="0"/>
          <c:showVal val="0"/>
          <c:showCatName val="0"/>
          <c:showSerName val="0"/>
          <c:showPercent val="0"/>
          <c:showBubbleSize val="0"/>
        </c:dLbls>
        <c:gapWidth val="150"/>
        <c:axId val="107653760"/>
        <c:axId val="1076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F8B4-48FB-82E0-C0B2A06D780C}"/>
            </c:ext>
          </c:extLst>
        </c:ser>
        <c:dLbls>
          <c:showLegendKey val="0"/>
          <c:showVal val="0"/>
          <c:showCatName val="0"/>
          <c:showSerName val="0"/>
          <c:showPercent val="0"/>
          <c:showBubbleSize val="0"/>
        </c:dLbls>
        <c:marker val="1"/>
        <c:smooth val="0"/>
        <c:axId val="107653760"/>
        <c:axId val="107660032"/>
      </c:lineChart>
      <c:dateAx>
        <c:axId val="107653760"/>
        <c:scaling>
          <c:orientation val="minMax"/>
        </c:scaling>
        <c:delete val="1"/>
        <c:axPos val="b"/>
        <c:numFmt formatCode="ge" sourceLinked="1"/>
        <c:majorTickMark val="none"/>
        <c:minorTickMark val="none"/>
        <c:tickLblPos val="none"/>
        <c:crossAx val="107660032"/>
        <c:crosses val="autoZero"/>
        <c:auto val="1"/>
        <c:lblOffset val="100"/>
        <c:baseTimeUnit val="years"/>
      </c:dateAx>
      <c:valAx>
        <c:axId val="1076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和束町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3962</v>
      </c>
      <c r="AM8" s="68"/>
      <c r="AN8" s="68"/>
      <c r="AO8" s="68"/>
      <c r="AP8" s="68"/>
      <c r="AQ8" s="68"/>
      <c r="AR8" s="68"/>
      <c r="AS8" s="68"/>
      <c r="AT8" s="67">
        <f>データ!T6</f>
        <v>64.930000000000007</v>
      </c>
      <c r="AU8" s="67"/>
      <c r="AV8" s="67"/>
      <c r="AW8" s="67"/>
      <c r="AX8" s="67"/>
      <c r="AY8" s="67"/>
      <c r="AZ8" s="67"/>
      <c r="BA8" s="67"/>
      <c r="BB8" s="67">
        <f>データ!U6</f>
        <v>61.02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60.55</v>
      </c>
      <c r="Q10" s="67"/>
      <c r="R10" s="67"/>
      <c r="S10" s="67"/>
      <c r="T10" s="67"/>
      <c r="U10" s="67"/>
      <c r="V10" s="67"/>
      <c r="W10" s="67">
        <f>データ!Q6</f>
        <v>94.14</v>
      </c>
      <c r="X10" s="67"/>
      <c r="Y10" s="67"/>
      <c r="Z10" s="67"/>
      <c r="AA10" s="67"/>
      <c r="AB10" s="67"/>
      <c r="AC10" s="67"/>
      <c r="AD10" s="68">
        <f>データ!R6</f>
        <v>2700</v>
      </c>
      <c r="AE10" s="68"/>
      <c r="AF10" s="68"/>
      <c r="AG10" s="68"/>
      <c r="AH10" s="68"/>
      <c r="AI10" s="68"/>
      <c r="AJ10" s="68"/>
      <c r="AK10" s="2"/>
      <c r="AL10" s="68">
        <f>データ!V6</f>
        <v>2384</v>
      </c>
      <c r="AM10" s="68"/>
      <c r="AN10" s="68"/>
      <c r="AO10" s="68"/>
      <c r="AP10" s="68"/>
      <c r="AQ10" s="68"/>
      <c r="AR10" s="68"/>
      <c r="AS10" s="68"/>
      <c r="AT10" s="67">
        <f>データ!W6</f>
        <v>0.83</v>
      </c>
      <c r="AU10" s="67"/>
      <c r="AV10" s="67"/>
      <c r="AW10" s="67"/>
      <c r="AX10" s="67"/>
      <c r="AY10" s="67"/>
      <c r="AZ10" s="67"/>
      <c r="BA10" s="67"/>
      <c r="BB10" s="67">
        <f>データ!X6</f>
        <v>2872.29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UxUYtr1Qg2vG8fnlxqb5C3hnp1sL7RsdGc2ALbPpzSIzQA0ANEb4WYqkLyRr5sRqlMfkD46SO9kaR4y9zKd5gw==" saltValue="w7c0KIxox2CIPdenRtVl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263656</v>
      </c>
      <c r="D6" s="33">
        <f t="shared" si="3"/>
        <v>47</v>
      </c>
      <c r="E6" s="33">
        <f t="shared" si="3"/>
        <v>17</v>
      </c>
      <c r="F6" s="33">
        <f t="shared" si="3"/>
        <v>4</v>
      </c>
      <c r="G6" s="33">
        <f t="shared" si="3"/>
        <v>0</v>
      </c>
      <c r="H6" s="33" t="str">
        <f t="shared" si="3"/>
        <v>京都府　和束町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60.55</v>
      </c>
      <c r="Q6" s="34">
        <f t="shared" si="3"/>
        <v>94.14</v>
      </c>
      <c r="R6" s="34">
        <f t="shared" si="3"/>
        <v>2700</v>
      </c>
      <c r="S6" s="34">
        <f t="shared" si="3"/>
        <v>3962</v>
      </c>
      <c r="T6" s="34">
        <f t="shared" si="3"/>
        <v>64.930000000000007</v>
      </c>
      <c r="U6" s="34">
        <f t="shared" si="3"/>
        <v>61.02</v>
      </c>
      <c r="V6" s="34">
        <f t="shared" si="3"/>
        <v>2384</v>
      </c>
      <c r="W6" s="34">
        <f t="shared" si="3"/>
        <v>0.83</v>
      </c>
      <c r="X6" s="34">
        <f t="shared" si="3"/>
        <v>2872.29</v>
      </c>
      <c r="Y6" s="35">
        <f>IF(Y7="",NA(),Y7)</f>
        <v>48.41</v>
      </c>
      <c r="Z6" s="35">
        <f t="shared" ref="Z6:AH6" si="4">IF(Z7="",NA(),Z7)</f>
        <v>44.34</v>
      </c>
      <c r="AA6" s="35">
        <f t="shared" si="4"/>
        <v>42.48</v>
      </c>
      <c r="AB6" s="35">
        <f t="shared" si="4"/>
        <v>69.959999999999994</v>
      </c>
      <c r="AC6" s="35">
        <f t="shared" si="4"/>
        <v>68.77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3538.61</v>
      </c>
      <c r="BG6" s="35">
        <f t="shared" ref="BG6:BO6" si="7">IF(BG7="",NA(),BG7)</f>
        <v>3482.36</v>
      </c>
      <c r="BH6" s="35">
        <f t="shared" si="7"/>
        <v>6736.2</v>
      </c>
      <c r="BI6" s="35">
        <f t="shared" si="7"/>
        <v>6401</v>
      </c>
      <c r="BJ6" s="35">
        <f t="shared" si="7"/>
        <v>5983.65</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28.38</v>
      </c>
      <c r="BR6" s="35">
        <f t="shared" ref="BR6:BZ6" si="8">IF(BR7="",NA(),BR7)</f>
        <v>30.48</v>
      </c>
      <c r="BS6" s="35">
        <f t="shared" si="8"/>
        <v>30.05</v>
      </c>
      <c r="BT6" s="35">
        <f t="shared" si="8"/>
        <v>59.96</v>
      </c>
      <c r="BU6" s="35">
        <f t="shared" si="8"/>
        <v>54.39</v>
      </c>
      <c r="BV6" s="35">
        <f t="shared" si="8"/>
        <v>50.54</v>
      </c>
      <c r="BW6" s="35">
        <f t="shared" si="8"/>
        <v>66.22</v>
      </c>
      <c r="BX6" s="35">
        <f t="shared" si="8"/>
        <v>69.87</v>
      </c>
      <c r="BY6" s="35">
        <f t="shared" si="8"/>
        <v>74.3</v>
      </c>
      <c r="BZ6" s="35">
        <f t="shared" si="8"/>
        <v>72.260000000000005</v>
      </c>
      <c r="CA6" s="34" t="str">
        <f>IF(CA7="","",IF(CA7="-","【-】","【"&amp;SUBSTITUTE(TEXT(CA7,"#,##0.00"),"-","△")&amp;"】"))</f>
        <v>【74.48】</v>
      </c>
      <c r="CB6" s="35">
        <f>IF(CB7="",NA(),CB7)</f>
        <v>498.41</v>
      </c>
      <c r="CC6" s="35">
        <f t="shared" ref="CC6:CK6" si="9">IF(CC7="",NA(),CC7)</f>
        <v>464.54</v>
      </c>
      <c r="CD6" s="35">
        <f t="shared" si="9"/>
        <v>470.63</v>
      </c>
      <c r="CE6" s="35">
        <f t="shared" si="9"/>
        <v>235.2</v>
      </c>
      <c r="CF6" s="35">
        <f t="shared" si="9"/>
        <v>266.10000000000002</v>
      </c>
      <c r="CG6" s="35">
        <f t="shared" si="9"/>
        <v>320.36</v>
      </c>
      <c r="CH6" s="35">
        <f t="shared" si="9"/>
        <v>246.72</v>
      </c>
      <c r="CI6" s="35">
        <f t="shared" si="9"/>
        <v>234.96</v>
      </c>
      <c r="CJ6" s="35">
        <f t="shared" si="9"/>
        <v>221.81</v>
      </c>
      <c r="CK6" s="35">
        <f t="shared" si="9"/>
        <v>230.02</v>
      </c>
      <c r="CL6" s="34" t="str">
        <f>IF(CL7="","",IF(CL7="-","【-】","【"&amp;SUBSTITUTE(TEXT(CL7,"#,##0.00"),"-","△")&amp;"】"))</f>
        <v>【219.46】</v>
      </c>
      <c r="CM6" s="35">
        <f>IF(CM7="",NA(),CM7)</f>
        <v>41.16</v>
      </c>
      <c r="CN6" s="35">
        <f t="shared" ref="CN6:CV6" si="10">IF(CN7="",NA(),CN7)</f>
        <v>42.39</v>
      </c>
      <c r="CO6" s="35">
        <f t="shared" si="10"/>
        <v>43.04</v>
      </c>
      <c r="CP6" s="35">
        <f t="shared" si="10"/>
        <v>44.28</v>
      </c>
      <c r="CQ6" s="35">
        <f t="shared" si="10"/>
        <v>44.96</v>
      </c>
      <c r="CR6" s="35">
        <f t="shared" si="10"/>
        <v>34.74</v>
      </c>
      <c r="CS6" s="35">
        <f t="shared" si="10"/>
        <v>41.35</v>
      </c>
      <c r="CT6" s="35">
        <f t="shared" si="10"/>
        <v>42.9</v>
      </c>
      <c r="CU6" s="35">
        <f t="shared" si="10"/>
        <v>43.36</v>
      </c>
      <c r="CV6" s="35">
        <f t="shared" si="10"/>
        <v>42.56</v>
      </c>
      <c r="CW6" s="34" t="str">
        <f>IF(CW7="","",IF(CW7="-","【-】","【"&amp;SUBSTITUTE(TEXT(CW7,"#,##0.00"),"-","△")&amp;"】"))</f>
        <v>【42.82】</v>
      </c>
      <c r="CX6" s="35">
        <f>IF(CX7="",NA(),CX7)</f>
        <v>69.180000000000007</v>
      </c>
      <c r="CY6" s="35">
        <f t="shared" ref="CY6:DG6" si="11">IF(CY7="",NA(),CY7)</f>
        <v>71.25</v>
      </c>
      <c r="CZ6" s="35">
        <f t="shared" si="11"/>
        <v>72.75</v>
      </c>
      <c r="DA6" s="35">
        <f t="shared" si="11"/>
        <v>73.069999999999993</v>
      </c>
      <c r="DB6" s="35">
        <f t="shared" si="11"/>
        <v>73.78</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263656</v>
      </c>
      <c r="D7" s="37">
        <v>47</v>
      </c>
      <c r="E7" s="37">
        <v>17</v>
      </c>
      <c r="F7" s="37">
        <v>4</v>
      </c>
      <c r="G7" s="37">
        <v>0</v>
      </c>
      <c r="H7" s="37" t="s">
        <v>98</v>
      </c>
      <c r="I7" s="37" t="s">
        <v>99</v>
      </c>
      <c r="J7" s="37" t="s">
        <v>100</v>
      </c>
      <c r="K7" s="37" t="s">
        <v>101</v>
      </c>
      <c r="L7" s="37" t="s">
        <v>102</v>
      </c>
      <c r="M7" s="37" t="s">
        <v>103</v>
      </c>
      <c r="N7" s="38" t="s">
        <v>104</v>
      </c>
      <c r="O7" s="38" t="s">
        <v>105</v>
      </c>
      <c r="P7" s="38">
        <v>60.55</v>
      </c>
      <c r="Q7" s="38">
        <v>94.14</v>
      </c>
      <c r="R7" s="38">
        <v>2700</v>
      </c>
      <c r="S7" s="38">
        <v>3962</v>
      </c>
      <c r="T7" s="38">
        <v>64.930000000000007</v>
      </c>
      <c r="U7" s="38">
        <v>61.02</v>
      </c>
      <c r="V7" s="38">
        <v>2384</v>
      </c>
      <c r="W7" s="38">
        <v>0.83</v>
      </c>
      <c r="X7" s="38">
        <v>2872.29</v>
      </c>
      <c r="Y7" s="38">
        <v>48.41</v>
      </c>
      <c r="Z7" s="38">
        <v>44.34</v>
      </c>
      <c r="AA7" s="38">
        <v>42.48</v>
      </c>
      <c r="AB7" s="38">
        <v>69.959999999999994</v>
      </c>
      <c r="AC7" s="38">
        <v>68.77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3538.61</v>
      </c>
      <c r="BG7" s="38">
        <v>3482.36</v>
      </c>
      <c r="BH7" s="38">
        <v>6736.2</v>
      </c>
      <c r="BI7" s="38">
        <v>6401</v>
      </c>
      <c r="BJ7" s="38">
        <v>5983.65</v>
      </c>
      <c r="BK7" s="38">
        <v>1671.86</v>
      </c>
      <c r="BL7" s="38">
        <v>1434.89</v>
      </c>
      <c r="BM7" s="38">
        <v>1298.9100000000001</v>
      </c>
      <c r="BN7" s="38">
        <v>1243.71</v>
      </c>
      <c r="BO7" s="38">
        <v>1194.1500000000001</v>
      </c>
      <c r="BP7" s="38">
        <v>1209.4000000000001</v>
      </c>
      <c r="BQ7" s="38">
        <v>28.38</v>
      </c>
      <c r="BR7" s="38">
        <v>30.48</v>
      </c>
      <c r="BS7" s="38">
        <v>30.05</v>
      </c>
      <c r="BT7" s="38">
        <v>59.96</v>
      </c>
      <c r="BU7" s="38">
        <v>54.39</v>
      </c>
      <c r="BV7" s="38">
        <v>50.54</v>
      </c>
      <c r="BW7" s="38">
        <v>66.22</v>
      </c>
      <c r="BX7" s="38">
        <v>69.87</v>
      </c>
      <c r="BY7" s="38">
        <v>74.3</v>
      </c>
      <c r="BZ7" s="38">
        <v>72.260000000000005</v>
      </c>
      <c r="CA7" s="38">
        <v>74.48</v>
      </c>
      <c r="CB7" s="38">
        <v>498.41</v>
      </c>
      <c r="CC7" s="38">
        <v>464.54</v>
      </c>
      <c r="CD7" s="38">
        <v>470.63</v>
      </c>
      <c r="CE7" s="38">
        <v>235.2</v>
      </c>
      <c r="CF7" s="38">
        <v>266.10000000000002</v>
      </c>
      <c r="CG7" s="38">
        <v>320.36</v>
      </c>
      <c r="CH7" s="38">
        <v>246.72</v>
      </c>
      <c r="CI7" s="38">
        <v>234.96</v>
      </c>
      <c r="CJ7" s="38">
        <v>221.81</v>
      </c>
      <c r="CK7" s="38">
        <v>230.02</v>
      </c>
      <c r="CL7" s="38">
        <v>219.46</v>
      </c>
      <c r="CM7" s="38">
        <v>41.16</v>
      </c>
      <c r="CN7" s="38">
        <v>42.39</v>
      </c>
      <c r="CO7" s="38">
        <v>43.04</v>
      </c>
      <c r="CP7" s="38">
        <v>44.28</v>
      </c>
      <c r="CQ7" s="38">
        <v>44.96</v>
      </c>
      <c r="CR7" s="38">
        <v>34.74</v>
      </c>
      <c r="CS7" s="38">
        <v>41.35</v>
      </c>
      <c r="CT7" s="38">
        <v>42.9</v>
      </c>
      <c r="CU7" s="38">
        <v>43.36</v>
      </c>
      <c r="CV7" s="38">
        <v>42.56</v>
      </c>
      <c r="CW7" s="38">
        <v>42.82</v>
      </c>
      <c r="CX7" s="38">
        <v>69.180000000000007</v>
      </c>
      <c r="CY7" s="38">
        <v>71.25</v>
      </c>
      <c r="CZ7" s="38">
        <v>72.75</v>
      </c>
      <c r="DA7" s="38">
        <v>73.069999999999993</v>
      </c>
      <c r="DB7" s="38">
        <v>73.78</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2020-01-17T00:24:50Z</cp:lastPrinted>
  <dcterms:modified xsi:type="dcterms:W3CDTF">2020-02-13T04:20:22Z</dcterms:modified>
</cp:coreProperties>
</file>