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Fi5/JzFuDWscMhfwcbp0BYDcykjrWBDHAF43+PL9uKkbDsA+XC8Q/G/422aoZQFE9cJbwUCJ/ORM6RRVaiuAg==" workbookSaltValue="8huCa3mot7QLhWHnUt71b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<sst xmlns="http://schemas.openxmlformats.org/spreadsheetml/2006/main" count="225" uniqueCount="112">
  <si>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</si>
  <si>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</si>
  <si>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</si>
  <si>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</si>
  <si>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</si>
  <si>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</si>
  <si>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</si>
  <si>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</si>
  <si>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</si>
  <si>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</si>
  <si>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</si>
  <si>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</si>
  <si>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</si>
  <si>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</si>
  <si>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</si>
  <si>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</si>
  <si>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</si>
  <si>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</si>
  <si>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</si>
  <si>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</si>
  <si>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</si>
  <si>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</si>
  <si>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</si>
  <si>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</si>
  <si>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</si>
  <si>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</si>
  <si>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</si>
  <si>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</si>
  <si>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</si>
  <si>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</si>
  <si>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</si>
  <si>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</si>
  <si>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</si>
  <si>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</si>
  <si>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</si>
  <si>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</si>
  <si>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</si>
  <si>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</si>
  <si>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</si>
  <si>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</si>
  <si>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</si>
  <si>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</si>
  <si>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</si>
  <si>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</si>
  <si>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</si>
  <si>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</si>
  <si>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</si>
  <si>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</si>
  <si>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</si>
  <si>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</si>
  <si>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</si>
  <si>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</si>
  <si>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</si>
  <si>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</si>
  <si>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</si>
  <si>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</si>
  <si>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</si>
  <si>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</si>
  <si>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</si>
  <si>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</si>
  <si>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</si>
  <si>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</si>
  <si>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</si>
  <si>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</si>
  <si>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</si>
  <si>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</si>
  <si>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</si>
  <si>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</si>
  <si>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</si>
  <si>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</si>
  <si>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</si>
  <si>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</si>
  <si>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</si>
  <si>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</si>
  <si>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</si>
  <si>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</si>
  <si>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</si>
  <si>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</si>
  <si>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</si>
  <si>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</si>
  <si>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</si>
  <si>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</si>
  <si>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</si>
  <si>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</si>
  <si>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</si>
  <si>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</si>
  <si>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</si>
  <si>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</si>
  <si>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</si>
  <si>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</si>
  <si>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</si>
  <si>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</si>
  <si>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</si>
  <si>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</si>
  <si>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</si>
  <si>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</si>
  <si>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</si>
  <si>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</si>
  <si>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</si>
  <si>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</si>
  <si>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</si>
  <si>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</si>
  <si>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</si>
  <si>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</si>
  <si>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</si>
  <si>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</si>
  <si>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</si>
  <si>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</si>
  <si>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</si>
  <si>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職員数の減数による人件費削減や他事業との共同事務による事務費削減、民間委託などによるコストダウン化など事務事業の見直し、また既往債の繰上償還や低利率への借換などにより経費削減に努めてきたが、今後においてより経営の安定化を図るためには、現行の従量制料金体系の見直しも含めた料金改定の検討が必要である。
　また、料金収入の増加をめざし、まちづくり部門をはじめ町全体として連携を図り、企業誘致による業務営業用及び工場用有収水量の増加、観光行政の推進による観光・交流人口の増加による有収水量の増加などに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phoneticPr fontId="4"/>
  </si>
  <si>
    <t>　本町の簡易水道事業は、繰出基準内で独立採算制を維持できている。
　人口はこれまで同様減少傾向にあったが、年間総有収水量が前年度とほぼ横ばいとなったことや統合事業実施量の減少に伴う地方債の減少などにより、収益的収支比率が若干上昇した。
　資本費や給水原価及び企業債残高対給水収益比率が割高となり、料金回収率が減少した。
　平成２７年度から実施している統合簡易水道事業により、今後、地方債償還金の増加が見込まれる一方で料金収入については人口減などにより減少傾向となることから、収益的収支比率の低下や企業債残高給水収益比率の上昇が懸念されるが、料金改定の検討やその他の料金収入につながる取り組み、事務事業の見直しなどによる経費削減、長寿命化計画の策定による中長期的な維持管理・更新を図るなど、経営の安定化を図る取り組みを推進する。</t>
    <rPh sb="77" eb="79">
      <t>トウゴウ</t>
    </rPh>
    <rPh sb="79" eb="81">
      <t>ジギョウ</t>
    </rPh>
    <rPh sb="81" eb="84">
      <t>ジッシリョウ</t>
    </rPh>
    <rPh sb="85" eb="87">
      <t>ゲンショウ</t>
    </rPh>
    <rPh sb="88" eb="89">
      <t>トモナ</t>
    </rPh>
    <rPh sb="90" eb="92">
      <t>チホウ</t>
    </rPh>
    <rPh sb="154" eb="156">
      <t>ゲンショウ</t>
    </rPh>
    <phoneticPr fontId="4"/>
  </si>
  <si>
    <t>　平成２６年度以前もほぼ毎年、道路改良工事などに伴う水道管布設替工事を実施してきており、特に平成１７年度に完了した前回の統合簡易水道事業における管路布設、平成２３年度まで実施された下水道工事に伴う布設替などにより、中央簡易水道区域の管路については現時点では更新の必要性はないものと判断している。
　また、平成２７年度から実施している統合事業により残る西部簡易水道区域の管路については、経年劣化傾向にあることから、計画的に更新が図れるよう検討する。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</si>
</sst>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1.85</c:v>
                </c:pt>
                <c:pt idx="2" formatCode="#,##0.00;&quot;△&quot;#,##0.00">
                  <c:v>0</c:v>
                </c:pt>
                <c:pt idx="3">
                  <c:v>1.34</c:v>
                </c:pt>
                <c:pt idx="4">
                  <c:v>0.1</c:v>
                </c:pt>
              </c:numCache>
            </c:numRef>
          </c:val>
          <c:extLst xmlns:c16r2="http://schemas.microsoft.com/office/drawing/2015/06/chart">
            <c:ext xmlns:c16="http://schemas.microsoft.com/office/drawing/2014/chart" uri="{C3380CC4-5D6E-409C-BE32-E72D297353CC}">
              <c16:uniqueId val="{00000000-3016-4ECC-8E08-77EE2C79FAA1}"/>
            </c:ext>
          </c:extLst>
        </c:ser>
        <c:dLbls>
          <c:showLegendKey val="0"/>
          <c:showVal val="0"/>
          <c:showCatName val="0"/>
          <c:showSerName val="0"/>
          <c:showPercent val="0"/>
          <c:showBubbleSize val="0"/>
        </c:dLbls>
        <c:gapWidth val="150"/>
        <c:axId val="141448320"/>
        <c:axId val="14145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3016-4ECC-8E08-77EE2C79FAA1}"/>
            </c:ext>
          </c:extLst>
        </c:ser>
        <c:dLbls>
          <c:showLegendKey val="0"/>
          <c:showVal val="0"/>
          <c:showCatName val="0"/>
          <c:showSerName val="0"/>
          <c:showPercent val="0"/>
          <c:showBubbleSize val="0"/>
        </c:dLbls>
        <c:marker val="1"/>
        <c:smooth val="0"/>
        <c:axId val="141448320"/>
        <c:axId val="141450240"/>
      </c:lineChart>
      <c:dateAx>
        <c:axId val="141448320"/>
        <c:scaling>
          <c:orientation val="minMax"/>
        </c:scaling>
        <c:delete val="1"/>
        <c:axPos val="b"/>
        <c:numFmt formatCode="ge" sourceLinked="1"/>
        <c:majorTickMark val="none"/>
        <c:minorTickMark val="none"/>
        <c:tickLblPos val="none"/>
        <c:crossAx val="141450240"/>
        <c:crosses val="autoZero"/>
        <c:auto val="1"/>
        <c:lblOffset val="100"/>
        <c:baseTimeUnit val="years"/>
      </c:dateAx>
      <c:valAx>
        <c:axId val="1414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40.53</c:v>
                </c:pt>
                <c:pt idx="1">
                  <c:v>40.159999999999997</c:v>
                </c:pt>
                <c:pt idx="2">
                  <c:v>40.28</c:v>
                </c:pt>
                <c:pt idx="3">
                  <c:v>66.91</c:v>
                </c:pt>
                <c:pt idx="4">
                  <c:v>65.569999999999993</c:v>
                </c:pt>
              </c:numCache>
            </c:numRef>
          </c:val>
          <c:extLst xmlns:c16r2="http://schemas.microsoft.com/office/drawing/2015/06/chart">
            <c:ext xmlns:c16="http://schemas.microsoft.com/office/drawing/2014/chart" uri="{C3380CC4-5D6E-409C-BE32-E72D297353CC}">
              <c16:uniqueId val="{00000000-F3F3-469E-ADE2-F1BD1DB367BE}"/>
            </c:ext>
          </c:extLst>
        </c:ser>
        <c:dLbls>
          <c:showLegendKey val="0"/>
          <c:showVal val="0"/>
          <c:showCatName val="0"/>
          <c:showSerName val="0"/>
          <c:showPercent val="0"/>
          <c:showBubbleSize val="0"/>
        </c:dLbls>
        <c:gapWidth val="150"/>
        <c:axId val="141948032"/>
        <c:axId val="1419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F3F3-469E-ADE2-F1BD1DB367BE}"/>
            </c:ext>
          </c:extLst>
        </c:ser>
        <c:dLbls>
          <c:showLegendKey val="0"/>
          <c:showVal val="0"/>
          <c:showCatName val="0"/>
          <c:showSerName val="0"/>
          <c:showPercent val="0"/>
          <c:showBubbleSize val="0"/>
        </c:dLbls>
        <c:marker val="1"/>
        <c:smooth val="0"/>
        <c:axId val="141948032"/>
        <c:axId val="141949952"/>
      </c:lineChart>
      <c:dateAx>
        <c:axId val="141948032"/>
        <c:scaling>
          <c:orientation val="minMax"/>
        </c:scaling>
        <c:delete val="1"/>
        <c:axPos val="b"/>
        <c:numFmt formatCode="ge" sourceLinked="1"/>
        <c:majorTickMark val="none"/>
        <c:minorTickMark val="none"/>
        <c:tickLblPos val="none"/>
        <c:crossAx val="141949952"/>
        <c:crosses val="autoZero"/>
        <c:auto val="1"/>
        <c:lblOffset val="100"/>
        <c:baseTimeUnit val="years"/>
      </c:dateAx>
      <c:valAx>
        <c:axId val="1419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84.03</c:v>
                </c:pt>
                <c:pt idx="1">
                  <c:v>84.03</c:v>
                </c:pt>
                <c:pt idx="2">
                  <c:v>84.03</c:v>
                </c:pt>
                <c:pt idx="3">
                  <c:v>84.03</c:v>
                </c:pt>
                <c:pt idx="4">
                  <c:v>84.03</c:v>
                </c:pt>
              </c:numCache>
            </c:numRef>
          </c:val>
          <c:extLst xmlns:c16r2="http://schemas.microsoft.com/office/drawing/2015/06/chart">
            <c:ext xmlns:c16="http://schemas.microsoft.com/office/drawing/2014/chart" uri="{C3380CC4-5D6E-409C-BE32-E72D297353CC}">
              <c16:uniqueId val="{00000000-5CAB-4744-B0C5-F6AF63D8FB9E}"/>
            </c:ext>
          </c:extLst>
        </c:ser>
        <c:dLbls>
          <c:showLegendKey val="0"/>
          <c:showVal val="0"/>
          <c:showCatName val="0"/>
          <c:showSerName val="0"/>
          <c:showPercent val="0"/>
          <c:showBubbleSize val="0"/>
        </c:dLbls>
        <c:gapWidth val="150"/>
        <c:axId val="141993472"/>
        <c:axId val="1419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5CAB-4744-B0C5-F6AF63D8FB9E}"/>
            </c:ext>
          </c:extLst>
        </c:ser>
        <c:dLbls>
          <c:showLegendKey val="0"/>
          <c:showVal val="0"/>
          <c:showCatName val="0"/>
          <c:showSerName val="0"/>
          <c:showPercent val="0"/>
          <c:showBubbleSize val="0"/>
        </c:dLbls>
        <c:marker val="1"/>
        <c:smooth val="0"/>
        <c:axId val="141993472"/>
        <c:axId val="141995392"/>
      </c:lineChart>
      <c:dateAx>
        <c:axId val="141993472"/>
        <c:scaling>
          <c:orientation val="minMax"/>
        </c:scaling>
        <c:delete val="1"/>
        <c:axPos val="b"/>
        <c:numFmt formatCode="ge" sourceLinked="1"/>
        <c:majorTickMark val="none"/>
        <c:minorTickMark val="none"/>
        <c:tickLblPos val="none"/>
        <c:crossAx val="141995392"/>
        <c:crosses val="autoZero"/>
        <c:auto val="1"/>
        <c:lblOffset val="100"/>
        <c:baseTimeUnit val="years"/>
      </c:dateAx>
      <c:valAx>
        <c:axId val="1419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81.45</c:v>
                </c:pt>
                <c:pt idx="1">
                  <c:v>77.599999999999994</c:v>
                </c:pt>
                <c:pt idx="2">
                  <c:v>79.989999999999995</c:v>
                </c:pt>
                <c:pt idx="3">
                  <c:v>80.88</c:v>
                </c:pt>
                <c:pt idx="4">
                  <c:v>81.569999999999993</c:v>
                </c:pt>
              </c:numCache>
            </c:numRef>
          </c:val>
          <c:extLst xmlns:c16r2="http://schemas.microsoft.com/office/drawing/2015/06/chart">
            <c:ext xmlns:c16="http://schemas.microsoft.com/office/drawing/2014/chart" uri="{C3380CC4-5D6E-409C-BE32-E72D297353CC}">
              <c16:uniqueId val="{00000000-8830-4DE3-9B28-BA64FE79AAA4}"/>
            </c:ext>
          </c:extLst>
        </c:ser>
        <c:dLbls>
          <c:showLegendKey val="0"/>
          <c:showVal val="0"/>
          <c:showCatName val="0"/>
          <c:showSerName val="0"/>
          <c:showPercent val="0"/>
          <c:showBubbleSize val="0"/>
        </c:dLbls>
        <c:gapWidth val="150"/>
        <c:axId val="141563392"/>
        <c:axId val="1415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8830-4DE3-9B28-BA64FE79AAA4}"/>
            </c:ext>
          </c:extLst>
        </c:ser>
        <c:dLbls>
          <c:showLegendKey val="0"/>
          <c:showVal val="0"/>
          <c:showCatName val="0"/>
          <c:showSerName val="0"/>
          <c:showPercent val="0"/>
          <c:showBubbleSize val="0"/>
        </c:dLbls>
        <c:marker val="1"/>
        <c:smooth val="0"/>
        <c:axId val="141563392"/>
        <c:axId val="141565312"/>
      </c:lineChart>
      <c:dateAx>
        <c:axId val="141563392"/>
        <c:scaling>
          <c:orientation val="minMax"/>
        </c:scaling>
        <c:delete val="1"/>
        <c:axPos val="b"/>
        <c:numFmt formatCode="ge" sourceLinked="1"/>
        <c:majorTickMark val="none"/>
        <c:minorTickMark val="none"/>
        <c:tickLblPos val="none"/>
        <c:crossAx val="141565312"/>
        <c:crosses val="autoZero"/>
        <c:auto val="1"/>
        <c:lblOffset val="100"/>
        <c:baseTimeUnit val="years"/>
      </c:dateAx>
      <c:valAx>
        <c:axId val="1415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F1-41A8-8D08-401E3D0A0B38}"/>
            </c:ext>
          </c:extLst>
        </c:ser>
        <c:dLbls>
          <c:showLegendKey val="0"/>
          <c:showVal val="0"/>
          <c:showCatName val="0"/>
          <c:showSerName val="0"/>
          <c:showPercent val="0"/>
          <c:showBubbleSize val="0"/>
        </c:dLbls>
        <c:gapWidth val="150"/>
        <c:axId val="141577600"/>
        <c:axId val="1415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F1-41A8-8D08-401E3D0A0B38}"/>
            </c:ext>
          </c:extLst>
        </c:ser>
        <c:dLbls>
          <c:showLegendKey val="0"/>
          <c:showVal val="0"/>
          <c:showCatName val="0"/>
          <c:showSerName val="0"/>
          <c:showPercent val="0"/>
          <c:showBubbleSize val="0"/>
        </c:dLbls>
        <c:marker val="1"/>
        <c:smooth val="0"/>
        <c:axId val="141577600"/>
        <c:axId val="141596160"/>
      </c:lineChart>
      <c:dateAx>
        <c:axId val="141577600"/>
        <c:scaling>
          <c:orientation val="minMax"/>
        </c:scaling>
        <c:delete val="1"/>
        <c:axPos val="b"/>
        <c:numFmt formatCode="ge" sourceLinked="1"/>
        <c:majorTickMark val="none"/>
        <c:minorTickMark val="none"/>
        <c:tickLblPos val="none"/>
        <c:crossAx val="141596160"/>
        <c:crosses val="autoZero"/>
        <c:auto val="1"/>
        <c:lblOffset val="100"/>
        <c:baseTimeUnit val="years"/>
      </c:dateAx>
      <c:valAx>
        <c:axId val="1415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82-4F03-BE67-F0E220027BA0}"/>
            </c:ext>
          </c:extLst>
        </c:ser>
        <c:dLbls>
          <c:showLegendKey val="0"/>
          <c:showVal val="0"/>
          <c:showCatName val="0"/>
          <c:showSerName val="0"/>
          <c:showPercent val="0"/>
          <c:showBubbleSize val="0"/>
        </c:dLbls>
        <c:gapWidth val="150"/>
        <c:axId val="141688832"/>
        <c:axId val="1416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82-4F03-BE67-F0E220027BA0}"/>
            </c:ext>
          </c:extLst>
        </c:ser>
        <c:dLbls>
          <c:showLegendKey val="0"/>
          <c:showVal val="0"/>
          <c:showCatName val="0"/>
          <c:showSerName val="0"/>
          <c:showPercent val="0"/>
          <c:showBubbleSize val="0"/>
        </c:dLbls>
        <c:marker val="1"/>
        <c:smooth val="0"/>
        <c:axId val="141688832"/>
        <c:axId val="141690752"/>
      </c:lineChart>
      <c:dateAx>
        <c:axId val="141688832"/>
        <c:scaling>
          <c:orientation val="minMax"/>
        </c:scaling>
        <c:delete val="1"/>
        <c:axPos val="b"/>
        <c:numFmt formatCode="ge" sourceLinked="1"/>
        <c:majorTickMark val="none"/>
        <c:minorTickMark val="none"/>
        <c:tickLblPos val="none"/>
        <c:crossAx val="141690752"/>
        <c:crosses val="autoZero"/>
        <c:auto val="1"/>
        <c:lblOffset val="100"/>
        <c:baseTimeUnit val="years"/>
      </c:dateAx>
      <c:valAx>
        <c:axId val="1416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D2-4F1A-BBF1-F58EF5B8E5E5}"/>
            </c:ext>
          </c:extLst>
        </c:ser>
        <c:dLbls>
          <c:showLegendKey val="0"/>
          <c:showVal val="0"/>
          <c:showCatName val="0"/>
          <c:showSerName val="0"/>
          <c:showPercent val="0"/>
          <c:showBubbleSize val="0"/>
        </c:dLbls>
        <c:gapWidth val="150"/>
        <c:axId val="141726080"/>
        <c:axId val="1417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D2-4F1A-BBF1-F58EF5B8E5E5}"/>
            </c:ext>
          </c:extLst>
        </c:ser>
        <c:dLbls>
          <c:showLegendKey val="0"/>
          <c:showVal val="0"/>
          <c:showCatName val="0"/>
          <c:showSerName val="0"/>
          <c:showPercent val="0"/>
          <c:showBubbleSize val="0"/>
        </c:dLbls>
        <c:marker val="1"/>
        <c:smooth val="0"/>
        <c:axId val="141726080"/>
        <c:axId val="141728000"/>
      </c:lineChart>
      <c:dateAx>
        <c:axId val="141726080"/>
        <c:scaling>
          <c:orientation val="minMax"/>
        </c:scaling>
        <c:delete val="1"/>
        <c:axPos val="b"/>
        <c:numFmt formatCode="ge" sourceLinked="1"/>
        <c:majorTickMark val="none"/>
        <c:minorTickMark val="none"/>
        <c:tickLblPos val="none"/>
        <c:crossAx val="141728000"/>
        <c:crosses val="autoZero"/>
        <c:auto val="1"/>
        <c:lblOffset val="100"/>
        <c:baseTimeUnit val="years"/>
      </c:dateAx>
      <c:valAx>
        <c:axId val="1417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81-4671-B4CC-55C4F34254E1}"/>
            </c:ext>
          </c:extLst>
        </c:ser>
        <c:dLbls>
          <c:showLegendKey val="0"/>
          <c:showVal val="0"/>
          <c:showCatName val="0"/>
          <c:showSerName val="0"/>
          <c:showPercent val="0"/>
          <c:showBubbleSize val="0"/>
        </c:dLbls>
        <c:gapWidth val="150"/>
        <c:axId val="141775616"/>
        <c:axId val="1417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81-4671-B4CC-55C4F34254E1}"/>
            </c:ext>
          </c:extLst>
        </c:ser>
        <c:dLbls>
          <c:showLegendKey val="0"/>
          <c:showVal val="0"/>
          <c:showCatName val="0"/>
          <c:showSerName val="0"/>
          <c:showPercent val="0"/>
          <c:showBubbleSize val="0"/>
        </c:dLbls>
        <c:marker val="1"/>
        <c:smooth val="0"/>
        <c:axId val="141775616"/>
        <c:axId val="141777536"/>
      </c:lineChart>
      <c:dateAx>
        <c:axId val="141775616"/>
        <c:scaling>
          <c:orientation val="minMax"/>
        </c:scaling>
        <c:delete val="1"/>
        <c:axPos val="b"/>
        <c:numFmt formatCode="ge" sourceLinked="1"/>
        <c:majorTickMark val="none"/>
        <c:minorTickMark val="none"/>
        <c:tickLblPos val="none"/>
        <c:crossAx val="141777536"/>
        <c:crosses val="autoZero"/>
        <c:auto val="1"/>
        <c:lblOffset val="100"/>
        <c:baseTimeUnit val="years"/>
      </c:dateAx>
      <c:valAx>
        <c:axId val="1417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1426.1</c:v>
                </c:pt>
                <c:pt idx="1">
                  <c:v>1466.68</c:v>
                </c:pt>
                <c:pt idx="2">
                  <c:v>1614.61</c:v>
                </c:pt>
                <c:pt idx="3">
                  <c:v>1869.03</c:v>
                </c:pt>
                <c:pt idx="4">
                  <c:v>1804.52</c:v>
                </c:pt>
              </c:numCache>
            </c:numRef>
          </c:val>
          <c:extLst xmlns:c16r2="http://schemas.microsoft.com/office/drawing/2015/06/chart">
            <c:ext xmlns:c16="http://schemas.microsoft.com/office/drawing/2014/chart" uri="{C3380CC4-5D6E-409C-BE32-E72D297353CC}">
              <c16:uniqueId val="{00000000-9FA3-4354-9DAA-5CA817CB8B7A}"/>
            </c:ext>
          </c:extLst>
        </c:ser>
        <c:dLbls>
          <c:showLegendKey val="0"/>
          <c:showVal val="0"/>
          <c:showCatName val="0"/>
          <c:showSerName val="0"/>
          <c:showPercent val="0"/>
          <c:showBubbleSize val="0"/>
        </c:dLbls>
        <c:gapWidth val="150"/>
        <c:axId val="141812864"/>
        <c:axId val="1418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9FA3-4354-9DAA-5CA817CB8B7A}"/>
            </c:ext>
          </c:extLst>
        </c:ser>
        <c:dLbls>
          <c:showLegendKey val="0"/>
          <c:showVal val="0"/>
          <c:showCatName val="0"/>
          <c:showSerName val="0"/>
          <c:showPercent val="0"/>
          <c:showBubbleSize val="0"/>
        </c:dLbls>
        <c:marker val="1"/>
        <c:smooth val="0"/>
        <c:axId val="141812864"/>
        <c:axId val="141814784"/>
      </c:lineChart>
      <c:dateAx>
        <c:axId val="141812864"/>
        <c:scaling>
          <c:orientation val="minMax"/>
        </c:scaling>
        <c:delete val="1"/>
        <c:axPos val="b"/>
        <c:numFmt formatCode="ge" sourceLinked="1"/>
        <c:majorTickMark val="none"/>
        <c:minorTickMark val="none"/>
        <c:tickLblPos val="none"/>
        <c:crossAx val="141814784"/>
        <c:crosses val="autoZero"/>
        <c:auto val="1"/>
        <c:lblOffset val="100"/>
        <c:baseTimeUnit val="years"/>
      </c:dateAx>
      <c:valAx>
        <c:axId val="1418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53.97</c:v>
                </c:pt>
                <c:pt idx="1">
                  <c:v>41.37</c:v>
                </c:pt>
                <c:pt idx="2">
                  <c:v>54.44</c:v>
                </c:pt>
                <c:pt idx="3">
                  <c:v>63.69</c:v>
                </c:pt>
                <c:pt idx="4">
                  <c:v>56.12</c:v>
                </c:pt>
              </c:numCache>
            </c:numRef>
          </c:val>
          <c:extLst xmlns:c16r2="http://schemas.microsoft.com/office/drawing/2015/06/chart">
            <c:ext xmlns:c16="http://schemas.microsoft.com/office/drawing/2014/chart" uri="{C3380CC4-5D6E-409C-BE32-E72D297353CC}">
              <c16:uniqueId val="{00000000-2B03-4D68-90BF-8909A0BAFE95}"/>
            </c:ext>
          </c:extLst>
        </c:ser>
        <c:dLbls>
          <c:showLegendKey val="0"/>
          <c:showVal val="0"/>
          <c:showCatName val="0"/>
          <c:showSerName val="0"/>
          <c:showPercent val="0"/>
          <c:showBubbleSize val="0"/>
        </c:dLbls>
        <c:gapWidth val="150"/>
        <c:axId val="141852672"/>
        <c:axId val="1418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2B03-4D68-90BF-8909A0BAFE95}"/>
            </c:ext>
          </c:extLst>
        </c:ser>
        <c:dLbls>
          <c:showLegendKey val="0"/>
          <c:showVal val="0"/>
          <c:showCatName val="0"/>
          <c:showSerName val="0"/>
          <c:showPercent val="0"/>
          <c:showBubbleSize val="0"/>
        </c:dLbls>
        <c:marker val="1"/>
        <c:smooth val="0"/>
        <c:axId val="141852672"/>
        <c:axId val="141854592"/>
      </c:lineChart>
      <c:dateAx>
        <c:axId val="141852672"/>
        <c:scaling>
          <c:orientation val="minMax"/>
        </c:scaling>
        <c:delete val="1"/>
        <c:axPos val="b"/>
        <c:numFmt formatCode="ge" sourceLinked="1"/>
        <c:majorTickMark val="none"/>
        <c:minorTickMark val="none"/>
        <c:tickLblPos val="none"/>
        <c:crossAx val="141854592"/>
        <c:crosses val="autoZero"/>
        <c:auto val="1"/>
        <c:lblOffset val="100"/>
        <c:baseTimeUnit val="years"/>
      </c:dateAx>
      <c:valAx>
        <c:axId val="141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367.5</c:v>
                </c:pt>
                <c:pt idx="1">
                  <c:v>461.91</c:v>
                </c:pt>
                <c:pt idx="2">
                  <c:v>350.09</c:v>
                </c:pt>
                <c:pt idx="3">
                  <c:v>301.39</c:v>
                </c:pt>
                <c:pt idx="4">
                  <c:v>354.16</c:v>
                </c:pt>
              </c:numCache>
            </c:numRef>
          </c:val>
          <c:extLst xmlns:c16r2="http://schemas.microsoft.com/office/drawing/2015/06/chart">
            <c:ext xmlns:c16="http://schemas.microsoft.com/office/drawing/2014/chart" uri="{C3380CC4-5D6E-409C-BE32-E72D297353CC}">
              <c16:uniqueId val="{00000000-A45D-4F17-B57A-936417B1CD65}"/>
            </c:ext>
          </c:extLst>
        </c:ser>
        <c:dLbls>
          <c:showLegendKey val="0"/>
          <c:showVal val="0"/>
          <c:showCatName val="0"/>
          <c:showSerName val="0"/>
          <c:showPercent val="0"/>
          <c:showBubbleSize val="0"/>
        </c:dLbls>
        <c:gapWidth val="150"/>
        <c:axId val="141877632"/>
        <c:axId val="14187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A45D-4F17-B57A-936417B1CD65}"/>
            </c:ext>
          </c:extLst>
        </c:ser>
        <c:dLbls>
          <c:showLegendKey val="0"/>
          <c:showVal val="0"/>
          <c:showCatName val="0"/>
          <c:showSerName val="0"/>
          <c:showPercent val="0"/>
          <c:showBubbleSize val="0"/>
        </c:dLbls>
        <c:marker val="1"/>
        <c:smooth val="0"/>
        <c:axId val="141877632"/>
        <c:axId val="141879552"/>
      </c:lineChart>
      <c:dateAx>
        <c:axId val="141877632"/>
        <c:scaling>
          <c:orientation val="minMax"/>
        </c:scaling>
        <c:delete val="1"/>
        <c:axPos val="b"/>
        <c:numFmt formatCode="ge" sourceLinked="1"/>
        <c:majorTickMark val="none"/>
        <c:minorTickMark val="none"/>
        <c:tickLblPos val="none"/>
        <c:crossAx val="141879552"/>
        <c:crosses val="autoZero"/>
        <c:auto val="1"/>
        <c:lblOffset val="100"/>
        <c:baseTimeUnit val="years"/>
      </c:dateAx>
      <c:valAx>
        <c:axId val="1418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和束町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3962</v>
      </c>
      <c r="AM8" s="66"/>
      <c r="AN8" s="66"/>
      <c r="AO8" s="66"/>
      <c r="AP8" s="66"/>
      <c r="AQ8" s="66"/>
      <c r="AR8" s="66"/>
      <c r="AS8" s="66"/>
      <c r="AT8" s="65">
        <f>データ!$S$6</f>
        <v>64.930000000000007</v>
      </c>
      <c r="AU8" s="65"/>
      <c r="AV8" s="65"/>
      <c r="AW8" s="65"/>
      <c r="AX8" s="65"/>
      <c r="AY8" s="65"/>
      <c r="AZ8" s="65"/>
      <c r="BA8" s="65"/>
      <c r="BB8" s="65">
        <f>データ!$T$6</f>
        <v>61.02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99.16</v>
      </c>
      <c r="Q10" s="65"/>
      <c r="R10" s="65"/>
      <c r="S10" s="65"/>
      <c r="T10" s="65"/>
      <c r="U10" s="65"/>
      <c r="V10" s="65"/>
      <c r="W10" s="66">
        <f>データ!$Q$6</f>
        <v>3456</v>
      </c>
      <c r="X10" s="66"/>
      <c r="Y10" s="66"/>
      <c r="Z10" s="66"/>
      <c r="AA10" s="66"/>
      <c r="AB10" s="66"/>
      <c r="AC10" s="66"/>
      <c r="AD10" s="2"/>
      <c r="AE10" s="2"/>
      <c r="AF10" s="2"/>
      <c r="AG10" s="2"/>
      <c r="AH10" s="2"/>
      <c r="AI10" s="2"/>
      <c r="AJ10" s="2"/>
      <c r="AK10" s="2"/>
      <c r="AL10" s="66">
        <f>データ!$U$6</f>
        <v>3904</v>
      </c>
      <c r="AM10" s="66"/>
      <c r="AN10" s="66"/>
      <c r="AO10" s="66"/>
      <c r="AP10" s="66"/>
      <c r="AQ10" s="66"/>
      <c r="AR10" s="66"/>
      <c r="AS10" s="66"/>
      <c r="AT10" s="65">
        <f>データ!$V$6</f>
        <v>8.8000000000000007</v>
      </c>
      <c r="AU10" s="65"/>
      <c r="AV10" s="65"/>
      <c r="AW10" s="65"/>
      <c r="AX10" s="65"/>
      <c r="AY10" s="65"/>
      <c r="AZ10" s="65"/>
      <c r="BA10" s="65"/>
      <c r="BB10" s="65">
        <f>データ!$W$6</f>
        <v>443.64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01Mp9eQv/TI1qCdAwCExZWO3IM/AU9B5NHW0S3B/kIhZjvSAK4wLNazX9oYLI81g8SzVs4fBpZ6DHYedqK0IHg==" saltValue="mg5aT1gPCr06NFgRmVlk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263656</v>
      </c>
      <c r="D6" s="34">
        <f t="shared" si="3"/>
        <v>47</v>
      </c>
      <c r="E6" s="34">
        <f t="shared" si="3"/>
        <v>1</v>
      </c>
      <c r="F6" s="34">
        <f t="shared" si="3"/>
        <v>0</v>
      </c>
      <c r="G6" s="34">
        <f t="shared" si="3"/>
        <v>0</v>
      </c>
      <c r="H6" s="34" t="str">
        <f t="shared" si="3"/>
        <v>京都府　和束町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99.16</v>
      </c>
      <c r="Q6" s="35">
        <f t="shared" si="3"/>
        <v>3456</v>
      </c>
      <c r="R6" s="35">
        <f t="shared" si="3"/>
        <v>3962</v>
      </c>
      <c r="S6" s="35">
        <f t="shared" si="3"/>
        <v>64.930000000000007</v>
      </c>
      <c r="T6" s="35">
        <f t="shared" si="3"/>
        <v>61.02</v>
      </c>
      <c r="U6" s="35">
        <f t="shared" si="3"/>
        <v>3904</v>
      </c>
      <c r="V6" s="35">
        <f t="shared" si="3"/>
        <v>8.8000000000000007</v>
      </c>
      <c r="W6" s="35">
        <f t="shared" si="3"/>
        <v>443.64</v>
      </c>
      <c r="X6" s="36">
        <f>IF(X7="",NA(),X7)</f>
        <v>81.45</v>
      </c>
      <c r="Y6" s="36">
        <f t="shared" ref="Y6:AG6" si="4">IF(Y7="",NA(),Y7)</f>
        <v>77.599999999999994</v>
      </c>
      <c r="Z6" s="36">
        <f t="shared" si="4"/>
        <v>79.989999999999995</v>
      </c>
      <c r="AA6" s="36">
        <f t="shared" si="4"/>
        <v>80.88</v>
      </c>
      <c r="AB6" s="36">
        <f t="shared" si="4"/>
        <v>81.569999999999993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1426.1</v>
      </c>
      <c r="BF6" s="36">
        <f t="shared" ref="BF6:BN6" si="7">IF(BF7="",NA(),BF7)</f>
        <v>1466.68</v>
      </c>
      <c r="BG6" s="36">
        <f t="shared" si="7"/>
        <v>1614.61</v>
      </c>
      <c r="BH6" s="36">
        <f t="shared" si="7"/>
        <v>1869.03</v>
      </c>
      <c r="BI6" s="36">
        <f t="shared" si="7"/>
        <v>1804.52</v>
      </c>
      <c r="BJ6" s="36">
        <f t="shared" si="7"/>
        <v>1125.69</v>
      </c>
      <c r="BK6" s="36">
        <f t="shared" si="7"/>
        <v>1134.67</v>
      </c>
      <c r="BL6" s="36">
        <f t="shared" si="7"/>
        <v>1144.79</v>
      </c>
      <c r="BM6" s="36">
        <f t="shared" si="7"/>
        <v>1061.58</v>
      </c>
      <c r="BN6" s="36">
        <f t="shared" si="7"/>
        <v>1007.7</v>
      </c>
      <c r="BO6" s="35" t="str">
        <f>IF(BO7="","",IF(BO7="-","【-】","【"&amp;SUBSTITUTE(TEXT(BO7,"#,##0.00"),"-","△")&amp;"】"))</f>
        <v>【1,074.14】</v>
      </c>
      <c r="BP6" s="36">
        <f>IF(BP7="",NA(),BP7)</f>
        <v>53.97</v>
      </c>
      <c r="BQ6" s="36">
        <f t="shared" ref="BQ6:BY6" si="8">IF(BQ7="",NA(),BQ7)</f>
        <v>41.37</v>
      </c>
      <c r="BR6" s="36">
        <f t="shared" si="8"/>
        <v>54.44</v>
      </c>
      <c r="BS6" s="36">
        <f t="shared" si="8"/>
        <v>63.69</v>
      </c>
      <c r="BT6" s="36">
        <f t="shared" si="8"/>
        <v>56.12</v>
      </c>
      <c r="BU6" s="36">
        <f t="shared" si="8"/>
        <v>46.48</v>
      </c>
      <c r="BV6" s="36">
        <f t="shared" si="8"/>
        <v>40.6</v>
      </c>
      <c r="BW6" s="36">
        <f t="shared" si="8"/>
        <v>56.04</v>
      </c>
      <c r="BX6" s="36">
        <f t="shared" si="8"/>
        <v>58.52</v>
      </c>
      <c r="BY6" s="36">
        <f t="shared" si="8"/>
        <v>59.22</v>
      </c>
      <c r="BZ6" s="35" t="str">
        <f>IF(BZ7="","",IF(BZ7="-","【-】","【"&amp;SUBSTITUTE(TEXT(BZ7,"#,##0.00"),"-","△")&amp;"】"))</f>
        <v>【54.36】</v>
      </c>
      <c r="CA6" s="36">
        <f>IF(CA7="",NA(),CA7)</f>
        <v>367.5</v>
      </c>
      <c r="CB6" s="36">
        <f t="shared" ref="CB6:CJ6" si="9">IF(CB7="",NA(),CB7)</f>
        <v>461.91</v>
      </c>
      <c r="CC6" s="36">
        <f t="shared" si="9"/>
        <v>350.09</v>
      </c>
      <c r="CD6" s="36">
        <f t="shared" si="9"/>
        <v>301.39</v>
      </c>
      <c r="CE6" s="36">
        <f t="shared" si="9"/>
        <v>354.16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40.53</v>
      </c>
      <c r="CM6" s="36">
        <f t="shared" ref="CM6:CU6" si="10">IF(CM7="",NA(),CM7)</f>
        <v>40.159999999999997</v>
      </c>
      <c r="CN6" s="36">
        <f t="shared" si="10"/>
        <v>40.28</v>
      </c>
      <c r="CO6" s="36">
        <f t="shared" si="10"/>
        <v>66.91</v>
      </c>
      <c r="CP6" s="36">
        <f t="shared" si="10"/>
        <v>65.569999999999993</v>
      </c>
      <c r="CQ6" s="36">
        <f t="shared" si="10"/>
        <v>57.43</v>
      </c>
      <c r="CR6" s="36">
        <f t="shared" si="10"/>
        <v>57.29</v>
      </c>
      <c r="CS6" s="36">
        <f t="shared" si="10"/>
        <v>55.9</v>
      </c>
      <c r="CT6" s="36">
        <f t="shared" si="10"/>
        <v>57.3</v>
      </c>
      <c r="CU6" s="36">
        <f t="shared" si="10"/>
        <v>56.76</v>
      </c>
      <c r="CV6" s="35" t="str">
        <f>IF(CV7="","",IF(CV7="-","【-】","【"&amp;SUBSTITUTE(TEXT(CV7,"#,##0.00"),"-","△")&amp;"】"))</f>
        <v>【55.95】</v>
      </c>
      <c r="CW6" s="36">
        <f>IF(CW7="",NA(),CW7)</f>
        <v>84.03</v>
      </c>
      <c r="CX6" s="36">
        <f t="shared" ref="CX6:DF6" si="11">IF(CX7="",NA(),CX7)</f>
        <v>84.03</v>
      </c>
      <c r="CY6" s="36">
        <f t="shared" si="11"/>
        <v>84.03</v>
      </c>
      <c r="CZ6" s="36">
        <f t="shared" si="11"/>
        <v>84.03</v>
      </c>
      <c r="DA6" s="36">
        <f t="shared" si="11"/>
        <v>84.03</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1.85</v>
      </c>
      <c r="EF6" s="35">
        <f t="shared" si="14"/>
        <v>0</v>
      </c>
      <c r="EG6" s="36">
        <f t="shared" si="14"/>
        <v>1.34</v>
      </c>
      <c r="EH6" s="36">
        <f t="shared" si="14"/>
        <v>0.1</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263656</v>
      </c>
      <c r="D7" s="38">
        <v>47</v>
      </c>
      <c r="E7" s="38">
        <v>1</v>
      </c>
      <c r="F7" s="38">
        <v>0</v>
      </c>
      <c r="G7" s="38">
        <v>0</v>
      </c>
      <c r="H7" s="38" t="s">
        <v>96</v>
      </c>
      <c r="I7" s="38" t="s">
        <v>97</v>
      </c>
      <c r="J7" s="38" t="s">
        <v>98</v>
      </c>
      <c r="K7" s="38" t="s">
        <v>99</v>
      </c>
      <c r="L7" s="38" t="s">
        <v>100</v>
      </c>
      <c r="M7" s="38" t="s">
        <v>101</v>
      </c>
      <c r="N7" s="39" t="s">
        <v>102</v>
      </c>
      <c r="O7" s="39" t="s">
        <v>103</v>
      </c>
      <c r="P7" s="39">
        <v>99.16</v>
      </c>
      <c r="Q7" s="39">
        <v>3456</v>
      </c>
      <c r="R7" s="39">
        <v>3962</v>
      </c>
      <c r="S7" s="39">
        <v>64.930000000000007</v>
      </c>
      <c r="T7" s="39">
        <v>61.02</v>
      </c>
      <c r="U7" s="39">
        <v>3904</v>
      </c>
      <c r="V7" s="39">
        <v>8.8000000000000007</v>
      </c>
      <c r="W7" s="39">
        <v>443.64</v>
      </c>
      <c r="X7" s="39">
        <v>81.45</v>
      </c>
      <c r="Y7" s="39">
        <v>77.599999999999994</v>
      </c>
      <c r="Z7" s="39">
        <v>79.989999999999995</v>
      </c>
      <c r="AA7" s="39">
        <v>80.88</v>
      </c>
      <c r="AB7" s="39">
        <v>81.569999999999993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1426.1</v>
      </c>
      <c r="BF7" s="39">
        <v>1466.68</v>
      </c>
      <c r="BG7" s="39">
        <v>1614.61</v>
      </c>
      <c r="BH7" s="39">
        <v>1869.03</v>
      </c>
      <c r="BI7" s="39">
        <v>1804.52</v>
      </c>
      <c r="BJ7" s="39">
        <v>1125.69</v>
      </c>
      <c r="BK7" s="39">
        <v>1134.67</v>
      </c>
      <c r="BL7" s="39">
        <v>1144.79</v>
      </c>
      <c r="BM7" s="39">
        <v>1061.58</v>
      </c>
      <c r="BN7" s="39">
        <v>1007.7</v>
      </c>
      <c r="BO7" s="39">
        <v>1074.1400000000001</v>
      </c>
      <c r="BP7" s="39">
        <v>53.97</v>
      </c>
      <c r="BQ7" s="39">
        <v>41.37</v>
      </c>
      <c r="BR7" s="39">
        <v>54.44</v>
      </c>
      <c r="BS7" s="39">
        <v>63.69</v>
      </c>
      <c r="BT7" s="39">
        <v>56.12</v>
      </c>
      <c r="BU7" s="39">
        <v>46.48</v>
      </c>
      <c r="BV7" s="39">
        <v>40.6</v>
      </c>
      <c r="BW7" s="39">
        <v>56.04</v>
      </c>
      <c r="BX7" s="39">
        <v>58.52</v>
      </c>
      <c r="BY7" s="39">
        <v>59.22</v>
      </c>
      <c r="BZ7" s="39">
        <v>54.36</v>
      </c>
      <c r="CA7" s="39">
        <v>367.5</v>
      </c>
      <c r="CB7" s="39">
        <v>461.91</v>
      </c>
      <c r="CC7" s="39">
        <v>350.09</v>
      </c>
      <c r="CD7" s="39">
        <v>301.39</v>
      </c>
      <c r="CE7" s="39">
        <v>354.16</v>
      </c>
      <c r="CF7" s="39">
        <v>376.61</v>
      </c>
      <c r="CG7" s="39">
        <v>440.03</v>
      </c>
      <c r="CH7" s="39">
        <v>304.35000000000002</v>
      </c>
      <c r="CI7" s="39">
        <v>296.3</v>
      </c>
      <c r="CJ7" s="39">
        <v>292.89999999999998</v>
      </c>
      <c r="CK7" s="39">
        <v>296.39999999999998</v>
      </c>
      <c r="CL7" s="39">
        <v>40.53</v>
      </c>
      <c r="CM7" s="39">
        <v>40.159999999999997</v>
      </c>
      <c r="CN7" s="39">
        <v>40.28</v>
      </c>
      <c r="CO7" s="39">
        <v>66.91</v>
      </c>
      <c r="CP7" s="39">
        <v>65.569999999999993</v>
      </c>
      <c r="CQ7" s="39">
        <v>57.43</v>
      </c>
      <c r="CR7" s="39">
        <v>57.29</v>
      </c>
      <c r="CS7" s="39">
        <v>55.9</v>
      </c>
      <c r="CT7" s="39">
        <v>57.3</v>
      </c>
      <c r="CU7" s="39">
        <v>56.76</v>
      </c>
      <c r="CV7" s="39">
        <v>55.95</v>
      </c>
      <c r="CW7" s="39">
        <v>84.03</v>
      </c>
      <c r="CX7" s="39">
        <v>84.03</v>
      </c>
      <c r="CY7" s="39">
        <v>84.03</v>
      </c>
      <c r="CZ7" s="39">
        <v>84.03</v>
      </c>
      <c r="DA7" s="39">
        <v>84.03</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1.85</v>
      </c>
      <c r="EF7" s="39">
        <v>0</v>
      </c>
      <c r="EG7" s="39">
        <v>1.34</v>
      </c>
      <c r="EH7" s="39">
        <v>0.1</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2020-01-31T01:40:06Z</cp:lastPrinted>
  <dcterms:modified xsi:type="dcterms:W3CDTF">2020-02-13T04:22:57Z</dcterms:modified>
</cp:coreProperties>
</file>