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EicsRgbx+wXPOfiawyiVfA1It7qXEbeigTQhD3WTLTtCH7SnLfHDii0oJXqHW2NmDxF6nNQ1fu5Cn1aqPBLxw==" workbookSaltValue="8Ck8ICaEQm54Xc672OQxi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<sst xmlns="http://schemas.openxmlformats.org/spreadsheetml/2006/main" count="233" uniqueCount="115">
  <si>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</si>
  <si>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</si>
  <si>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</si>
  <si>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</si>
  <si>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</si>
  <si>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</si>
  <si>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</si>
  <si>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</si>
  <si>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</si>
  <si>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</si>
  <si>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</si>
  <si>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</si>
  <si>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</si>
  <si>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</si>
  <si>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</si>
  <si>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</si>
  <si>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</si>
  <si>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</si>
  <si>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</si>
  <si>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</si>
  <si>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</si>
  <si>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</si>
  <si>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</si>
  <si>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</si>
  <si>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</si>
  <si>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</si>
  <si>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</si>
  <si>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</si>
  <si>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</si>
  <si>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</si>
  <si>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</si>
  <si>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</si>
  <si>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</si>
  <si>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</si>
  <si>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</si>
  <si>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</si>
  <si>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</si>
  <si>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</si>
  <si>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</si>
  <si>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</si>
  <si>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</si>
  <si>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</si>
  <si>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</si>
  <si>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</si>
  <si>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</si>
  <si>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</si>
  <si>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</si>
  <si>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</si>
  <si>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</si>
  <si>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</si>
  <si>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</si>
  <si>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</si>
  <si>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</si>
  <si>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</si>
  <si>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</si>
  <si>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</si>
  <si>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</si>
  <si>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</si>
  <si>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</si>
  <si>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</si>
  <si>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</si>
  <si>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</si>
  <si>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</si>
  <si>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</si>
  <si>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</si>
  <si>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</si>
  <si>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</si>
  <si>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</si>
  <si>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</si>
  <si>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</si>
  <si>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</si>
  <si>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</si>
  <si>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</si>
  <si>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</si>
  <si>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</si>
  <si>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</si>
  <si>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</si>
  <si>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</si>
  <si>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</si>
  <si>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</si>
  <si>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</si>
  <si>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</si>
  <si>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</si>
  <si>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</si>
  <si>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</si>
  <si>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</si>
  <si>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</si>
  <si>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</si>
  <si>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</si>
  <si>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</si>
  <si>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</si>
  <si>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</si>
  <si>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</si>
  <si>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</si>
  <si>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</si>
  <si>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</si>
  <si>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</si>
  <si>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</si>
  <si>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</si>
  <si>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井手町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</si>
  <si>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</si>
  <si>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</si>
  <si>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</si>
  <si>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</si>
  <si>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</si>
  <si>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</si>
  <si>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</si>
  <si>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</si>
  <si>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</si>
  <si>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</si>
  <si>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</si>
  <si>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</si>
  <si>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改築・更新・維持事業の実施により、地方債償還金が増えるため、料金水準が適切であるか検討を行う一方、マンホールの長寿命化対策事業による不明水対策など、計画的に汚水処理費の削減のための取り組みや水洗化率向上による料金収入の確保に努めます。</t>
    <phoneticPr fontId="4"/>
  </si>
  <si>
    <t>　整備済みの管渠はまだ新しく、耐用年数を迎えていないため、管渠の更新は実施しておらず、③「管渠改善率」は該当していません。
　現在は先行してマンホールの長寿命化対策事業を実施しており、今後管渠についても、点検・調査の結果、安心・安全の面で必要な箇所については、改築・更新・維持事業に取り組む予定です。
　</t>
    <phoneticPr fontId="4"/>
  </si>
  <si>
    <t xml:space="preserve">･①「収益的収支比率」は単年度の収支が黒字であれば100％以上となる指標です。経常収益を使用料以外の収入に依存しているため、100％を下回っています。
･④「企業債残高対事業規模比率」は、企業債残高の比率を表す指標です。面整備事業や改築更新事業の実施により新規借入はあるものの、経年で見ると毎年の償還により企業債残高は着実に減少し、類似団体と比べて低くなっています。
･⑤「経費回収率」は、100％以上であれば健全な指標です。汚水処理に係る費用が使用料以外の収入により賄われていることから、類似団体平均を下回っています。今後は、更なる汚水処理費用の削減や接続率の向上、不明水対策に努めつつ、適正な使用料収入の確保に取り組む予定です。
･⑥「汚水処理原価」は、有収水量（料金の対象となった水量）1㎥あたりにかかる費用を現す指標です。施設整備に要した地方債の償還額がピークを迎えていることから、類似団体と比べて高くなっています。
･⑧「水洗化率」は、現在処理区域内人口のうち、実際に水洗便所を設置して汚水処理している人口の割合を示す指標です。未接続指導により、年々向上しているものの、水質保全・安定した料金収入を図るため、今後も下水道への接続に係る啓発活動等に取り組む予定です。
</t>
    <rPh sb="110" eb="111">
      <t>メン</t>
    </rPh>
    <rPh sb="111" eb="113">
      <t>セイビ</t>
    </rPh>
    <rPh sb="113" eb="115">
      <t>ジギョウ</t>
    </rPh>
    <rPh sb="116" eb="118">
      <t>カイチク</t>
    </rPh>
    <rPh sb="118" eb="120">
      <t>コウシン</t>
    </rPh>
    <rPh sb="260" eb="262">
      <t>コンゴ</t>
    </rPh>
    <rPh sb="277" eb="279">
      <t>セツゾク</t>
    </rPh>
    <rPh sb="279" eb="280">
      <t>リツ</t>
    </rPh>
    <rPh sb="281" eb="283">
      <t>コウジョウ</t>
    </rPh>
    <rPh sb="284" eb="286">
      <t>フメイ</t>
    </rPh>
    <rPh sb="286" eb="287">
      <t>スイ</t>
    </rPh>
    <rPh sb="287" eb="289">
      <t>タイサク</t>
    </rPh>
    <rPh sb="290" eb="291">
      <t>ツト</t>
    </rPh>
    <rPh sb="295" eb="297">
      <t>テキセイ</t>
    </rPh>
    <rPh sb="298" eb="300">
      <t>シヨウ</t>
    </rPh>
    <rPh sb="300" eb="301">
      <t>リョウ</t>
    </rPh>
    <rPh sb="301" eb="303">
      <t>シュウニュウ</t>
    </rPh>
    <rPh sb="304" eb="306">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</si>
</sst>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6A3-4307-A30D-33BC5C9355D9}"/>
            </c:ext>
          </c:extLst>
        </c:ser>
        <c:dLbls>
          <c:showLegendKey val="0"/>
          <c:showVal val="0"/>
          <c:showCatName val="0"/>
          <c:showSerName val="0"/>
          <c:showPercent val="0"/>
          <c:showBubbleSize val="0"/>
        </c:dLbls>
        <c:gapWidth val="150"/>
        <c:axId val="188677120"/>
        <c:axId val="19229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xmlns:c16r2="http://schemas.microsoft.com/office/drawing/2015/06/chart">
            <c:ext xmlns:c16="http://schemas.microsoft.com/office/drawing/2014/chart" uri="{C3380CC4-5D6E-409C-BE32-E72D297353CC}">
              <c16:uniqueId val="{00000001-86A3-4307-A30D-33BC5C9355D9}"/>
            </c:ext>
          </c:extLst>
        </c:ser>
        <c:dLbls>
          <c:showLegendKey val="0"/>
          <c:showVal val="0"/>
          <c:showCatName val="0"/>
          <c:showSerName val="0"/>
          <c:showPercent val="0"/>
          <c:showBubbleSize val="0"/>
        </c:dLbls>
        <c:marker val="1"/>
        <c:smooth val="0"/>
        <c:axId val="188677120"/>
        <c:axId val="192296064"/>
      </c:lineChart>
      <c:dateAx>
        <c:axId val="188677120"/>
        <c:scaling>
          <c:orientation val="minMax"/>
        </c:scaling>
        <c:delete val="1"/>
        <c:axPos val="b"/>
        <c:numFmt formatCode="ge" sourceLinked="1"/>
        <c:majorTickMark val="none"/>
        <c:minorTickMark val="none"/>
        <c:tickLblPos val="none"/>
        <c:crossAx val="192296064"/>
        <c:crosses val="autoZero"/>
        <c:auto val="1"/>
        <c:lblOffset val="100"/>
        <c:baseTimeUnit val="years"/>
      </c:dateAx>
      <c:valAx>
        <c:axId val="19229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D7-486C-A055-12F4BB665D38}"/>
            </c:ext>
          </c:extLst>
        </c:ser>
        <c:dLbls>
          <c:showLegendKey val="0"/>
          <c:showVal val="0"/>
          <c:showCatName val="0"/>
          <c:showSerName val="0"/>
          <c:showPercent val="0"/>
          <c:showBubbleSize val="0"/>
        </c:dLbls>
        <c:gapWidth val="150"/>
        <c:axId val="188638336"/>
        <c:axId val="18864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xmlns:c16r2="http://schemas.microsoft.com/office/drawing/2015/06/chart">
            <c:ext xmlns:c16="http://schemas.microsoft.com/office/drawing/2014/chart" uri="{C3380CC4-5D6E-409C-BE32-E72D297353CC}">
              <c16:uniqueId val="{00000001-6DD7-486C-A055-12F4BB665D38}"/>
            </c:ext>
          </c:extLst>
        </c:ser>
        <c:dLbls>
          <c:showLegendKey val="0"/>
          <c:showVal val="0"/>
          <c:showCatName val="0"/>
          <c:showSerName val="0"/>
          <c:showPercent val="0"/>
          <c:showBubbleSize val="0"/>
        </c:dLbls>
        <c:marker val="1"/>
        <c:smooth val="0"/>
        <c:axId val="188638336"/>
        <c:axId val="188640256"/>
      </c:lineChart>
      <c:dateAx>
        <c:axId val="188638336"/>
        <c:scaling>
          <c:orientation val="minMax"/>
        </c:scaling>
        <c:delete val="1"/>
        <c:axPos val="b"/>
        <c:numFmt formatCode="ge" sourceLinked="1"/>
        <c:majorTickMark val="none"/>
        <c:minorTickMark val="none"/>
        <c:tickLblPos val="none"/>
        <c:crossAx val="188640256"/>
        <c:crosses val="autoZero"/>
        <c:auto val="1"/>
        <c:lblOffset val="100"/>
        <c:baseTimeUnit val="years"/>
      </c:dateAx>
      <c:valAx>
        <c:axId val="1886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3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86.35</c:v>
                </c:pt>
                <c:pt idx="1">
                  <c:v>87.13</c:v>
                </c:pt>
                <c:pt idx="2">
                  <c:v>87.99</c:v>
                </c:pt>
                <c:pt idx="3">
                  <c:v>87.9</c:v>
                </c:pt>
                <c:pt idx="4">
                  <c:v>88.24</c:v>
                </c:pt>
              </c:numCache>
            </c:numRef>
          </c:val>
          <c:extLst xmlns:c16r2="http://schemas.microsoft.com/office/drawing/2015/06/chart">
            <c:ext xmlns:c16="http://schemas.microsoft.com/office/drawing/2014/chart" uri="{C3380CC4-5D6E-409C-BE32-E72D297353CC}">
              <c16:uniqueId val="{00000000-8253-437E-A7EC-759B95D11AA4}"/>
            </c:ext>
          </c:extLst>
        </c:ser>
        <c:dLbls>
          <c:showLegendKey val="0"/>
          <c:showVal val="0"/>
          <c:showCatName val="0"/>
          <c:showSerName val="0"/>
          <c:showPercent val="0"/>
          <c:showBubbleSize val="0"/>
        </c:dLbls>
        <c:gapWidth val="150"/>
        <c:axId val="188667392"/>
        <c:axId val="18866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xmlns:c16r2="http://schemas.microsoft.com/office/drawing/2015/06/chart">
            <c:ext xmlns:c16="http://schemas.microsoft.com/office/drawing/2014/chart" uri="{C3380CC4-5D6E-409C-BE32-E72D297353CC}">
              <c16:uniqueId val="{00000001-8253-437E-A7EC-759B95D11AA4}"/>
            </c:ext>
          </c:extLst>
        </c:ser>
        <c:dLbls>
          <c:showLegendKey val="0"/>
          <c:showVal val="0"/>
          <c:showCatName val="0"/>
          <c:showSerName val="0"/>
          <c:showPercent val="0"/>
          <c:showBubbleSize val="0"/>
        </c:dLbls>
        <c:marker val="1"/>
        <c:smooth val="0"/>
        <c:axId val="188667392"/>
        <c:axId val="188669312"/>
      </c:lineChart>
      <c:dateAx>
        <c:axId val="188667392"/>
        <c:scaling>
          <c:orientation val="minMax"/>
        </c:scaling>
        <c:delete val="1"/>
        <c:axPos val="b"/>
        <c:numFmt formatCode="ge" sourceLinked="1"/>
        <c:majorTickMark val="none"/>
        <c:minorTickMark val="none"/>
        <c:tickLblPos val="none"/>
        <c:crossAx val="188669312"/>
        <c:crosses val="autoZero"/>
        <c:auto val="1"/>
        <c:lblOffset val="100"/>
        <c:baseTimeUnit val="years"/>
      </c:dateAx>
      <c:valAx>
        <c:axId val="18866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69.41</c:v>
                </c:pt>
                <c:pt idx="1">
                  <c:v>67.510000000000005</c:v>
                </c:pt>
                <c:pt idx="2">
                  <c:v>69.260000000000005</c:v>
                </c:pt>
                <c:pt idx="3">
                  <c:v>69.900000000000006</c:v>
                </c:pt>
                <c:pt idx="4">
                  <c:v>70.7</c:v>
                </c:pt>
              </c:numCache>
            </c:numRef>
          </c:val>
          <c:extLst xmlns:c16r2="http://schemas.microsoft.com/office/drawing/2015/06/chart">
            <c:ext xmlns:c16="http://schemas.microsoft.com/office/drawing/2014/chart" uri="{C3380CC4-5D6E-409C-BE32-E72D297353CC}">
              <c16:uniqueId val="{00000000-94CE-4CA1-9664-0EA96F970B92}"/>
            </c:ext>
          </c:extLst>
        </c:ser>
        <c:dLbls>
          <c:showLegendKey val="0"/>
          <c:showVal val="0"/>
          <c:showCatName val="0"/>
          <c:showSerName val="0"/>
          <c:showPercent val="0"/>
          <c:showBubbleSize val="0"/>
        </c:dLbls>
        <c:gapWidth val="150"/>
        <c:axId val="197765376"/>
        <c:axId val="19948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CE-4CA1-9664-0EA96F970B92}"/>
            </c:ext>
          </c:extLst>
        </c:ser>
        <c:dLbls>
          <c:showLegendKey val="0"/>
          <c:showVal val="0"/>
          <c:showCatName val="0"/>
          <c:showSerName val="0"/>
          <c:showPercent val="0"/>
          <c:showBubbleSize val="0"/>
        </c:dLbls>
        <c:marker val="1"/>
        <c:smooth val="0"/>
        <c:axId val="197765376"/>
        <c:axId val="199488256"/>
      </c:lineChart>
      <c:dateAx>
        <c:axId val="197765376"/>
        <c:scaling>
          <c:orientation val="minMax"/>
        </c:scaling>
        <c:delete val="1"/>
        <c:axPos val="b"/>
        <c:numFmt formatCode="ge" sourceLinked="1"/>
        <c:majorTickMark val="none"/>
        <c:minorTickMark val="none"/>
        <c:tickLblPos val="none"/>
        <c:crossAx val="199488256"/>
        <c:crosses val="autoZero"/>
        <c:auto val="1"/>
        <c:lblOffset val="100"/>
        <c:baseTimeUnit val="years"/>
      </c:dateAx>
      <c:valAx>
        <c:axId val="19948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7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C5-4A06-B75E-CE80032BB1BB}"/>
            </c:ext>
          </c:extLst>
        </c:ser>
        <c:dLbls>
          <c:showLegendKey val="0"/>
          <c:showVal val="0"/>
          <c:showCatName val="0"/>
          <c:showSerName val="0"/>
          <c:showPercent val="0"/>
          <c:showBubbleSize val="0"/>
        </c:dLbls>
        <c:gapWidth val="150"/>
        <c:axId val="202686848"/>
        <c:axId val="2026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C5-4A06-B75E-CE80032BB1BB}"/>
            </c:ext>
          </c:extLst>
        </c:ser>
        <c:dLbls>
          <c:showLegendKey val="0"/>
          <c:showVal val="0"/>
          <c:showCatName val="0"/>
          <c:showSerName val="0"/>
          <c:showPercent val="0"/>
          <c:showBubbleSize val="0"/>
        </c:dLbls>
        <c:marker val="1"/>
        <c:smooth val="0"/>
        <c:axId val="202686848"/>
        <c:axId val="202688768"/>
      </c:lineChart>
      <c:dateAx>
        <c:axId val="202686848"/>
        <c:scaling>
          <c:orientation val="minMax"/>
        </c:scaling>
        <c:delete val="1"/>
        <c:axPos val="b"/>
        <c:numFmt formatCode="ge" sourceLinked="1"/>
        <c:majorTickMark val="none"/>
        <c:minorTickMark val="none"/>
        <c:tickLblPos val="none"/>
        <c:crossAx val="202688768"/>
        <c:crosses val="autoZero"/>
        <c:auto val="1"/>
        <c:lblOffset val="100"/>
        <c:baseTimeUnit val="years"/>
      </c:dateAx>
      <c:valAx>
        <c:axId val="2026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F9-451C-B423-C0726098562B}"/>
            </c:ext>
          </c:extLst>
        </c:ser>
        <c:dLbls>
          <c:showLegendKey val="0"/>
          <c:showVal val="0"/>
          <c:showCatName val="0"/>
          <c:showSerName val="0"/>
          <c:showPercent val="0"/>
          <c:showBubbleSize val="0"/>
        </c:dLbls>
        <c:gapWidth val="150"/>
        <c:axId val="203103232"/>
        <c:axId val="20347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F9-451C-B423-C0726098562B}"/>
            </c:ext>
          </c:extLst>
        </c:ser>
        <c:dLbls>
          <c:showLegendKey val="0"/>
          <c:showVal val="0"/>
          <c:showCatName val="0"/>
          <c:showSerName val="0"/>
          <c:showPercent val="0"/>
          <c:showBubbleSize val="0"/>
        </c:dLbls>
        <c:marker val="1"/>
        <c:smooth val="0"/>
        <c:axId val="203103232"/>
        <c:axId val="203470720"/>
      </c:lineChart>
      <c:dateAx>
        <c:axId val="203103232"/>
        <c:scaling>
          <c:orientation val="minMax"/>
        </c:scaling>
        <c:delete val="1"/>
        <c:axPos val="b"/>
        <c:numFmt formatCode="ge" sourceLinked="1"/>
        <c:majorTickMark val="none"/>
        <c:minorTickMark val="none"/>
        <c:tickLblPos val="none"/>
        <c:crossAx val="203470720"/>
        <c:crosses val="autoZero"/>
        <c:auto val="1"/>
        <c:lblOffset val="100"/>
        <c:baseTimeUnit val="years"/>
      </c:dateAx>
      <c:valAx>
        <c:axId val="2034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10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E0-441A-A10C-C470513448B5}"/>
            </c:ext>
          </c:extLst>
        </c:ser>
        <c:dLbls>
          <c:showLegendKey val="0"/>
          <c:showVal val="0"/>
          <c:showCatName val="0"/>
          <c:showSerName val="0"/>
          <c:showPercent val="0"/>
          <c:showBubbleSize val="0"/>
        </c:dLbls>
        <c:gapWidth val="150"/>
        <c:axId val="205760384"/>
        <c:axId val="22705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E0-441A-A10C-C470513448B5}"/>
            </c:ext>
          </c:extLst>
        </c:ser>
        <c:dLbls>
          <c:showLegendKey val="0"/>
          <c:showVal val="0"/>
          <c:showCatName val="0"/>
          <c:showSerName val="0"/>
          <c:showPercent val="0"/>
          <c:showBubbleSize val="0"/>
        </c:dLbls>
        <c:marker val="1"/>
        <c:smooth val="0"/>
        <c:axId val="205760384"/>
        <c:axId val="227054336"/>
      </c:lineChart>
      <c:dateAx>
        <c:axId val="205760384"/>
        <c:scaling>
          <c:orientation val="minMax"/>
        </c:scaling>
        <c:delete val="1"/>
        <c:axPos val="b"/>
        <c:numFmt formatCode="ge" sourceLinked="1"/>
        <c:majorTickMark val="none"/>
        <c:minorTickMark val="none"/>
        <c:tickLblPos val="none"/>
        <c:crossAx val="227054336"/>
        <c:crosses val="autoZero"/>
        <c:auto val="1"/>
        <c:lblOffset val="100"/>
        <c:baseTimeUnit val="years"/>
      </c:dateAx>
      <c:valAx>
        <c:axId val="22705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7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02-47D6-BA7B-ACCA723D59F6}"/>
            </c:ext>
          </c:extLst>
        </c:ser>
        <c:dLbls>
          <c:showLegendKey val="0"/>
          <c:showVal val="0"/>
          <c:showCatName val="0"/>
          <c:showSerName val="0"/>
          <c:showPercent val="0"/>
          <c:showBubbleSize val="0"/>
        </c:dLbls>
        <c:gapWidth val="150"/>
        <c:axId val="227567488"/>
        <c:axId val="22762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02-47D6-BA7B-ACCA723D59F6}"/>
            </c:ext>
          </c:extLst>
        </c:ser>
        <c:dLbls>
          <c:showLegendKey val="0"/>
          <c:showVal val="0"/>
          <c:showCatName val="0"/>
          <c:showSerName val="0"/>
          <c:showPercent val="0"/>
          <c:showBubbleSize val="0"/>
        </c:dLbls>
        <c:marker val="1"/>
        <c:smooth val="0"/>
        <c:axId val="227567488"/>
        <c:axId val="227622912"/>
      </c:lineChart>
      <c:dateAx>
        <c:axId val="227567488"/>
        <c:scaling>
          <c:orientation val="minMax"/>
        </c:scaling>
        <c:delete val="1"/>
        <c:axPos val="b"/>
        <c:numFmt formatCode="ge" sourceLinked="1"/>
        <c:majorTickMark val="none"/>
        <c:minorTickMark val="none"/>
        <c:tickLblPos val="none"/>
        <c:crossAx val="227622912"/>
        <c:crosses val="autoZero"/>
        <c:auto val="1"/>
        <c:lblOffset val="100"/>
        <c:baseTimeUnit val="years"/>
      </c:dateAx>
      <c:valAx>
        <c:axId val="22762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56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1190.31</c:v>
                </c:pt>
                <c:pt idx="1">
                  <c:v>1082.74</c:v>
                </c:pt>
                <c:pt idx="2">
                  <c:v>991.32</c:v>
                </c:pt>
                <c:pt idx="3">
                  <c:v>863.64</c:v>
                </c:pt>
                <c:pt idx="4">
                  <c:v>848.48</c:v>
                </c:pt>
              </c:numCache>
            </c:numRef>
          </c:val>
          <c:extLst xmlns:c16r2="http://schemas.microsoft.com/office/drawing/2015/06/chart">
            <c:ext xmlns:c16="http://schemas.microsoft.com/office/drawing/2014/chart" uri="{C3380CC4-5D6E-409C-BE32-E72D297353CC}">
              <c16:uniqueId val="{00000000-B812-4049-A0C2-ED2120926434}"/>
            </c:ext>
          </c:extLst>
        </c:ser>
        <c:dLbls>
          <c:showLegendKey val="0"/>
          <c:showVal val="0"/>
          <c:showCatName val="0"/>
          <c:showSerName val="0"/>
          <c:showPercent val="0"/>
          <c:showBubbleSize val="0"/>
        </c:dLbls>
        <c:gapWidth val="150"/>
        <c:axId val="228310400"/>
        <c:axId val="23988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xmlns:c16r2="http://schemas.microsoft.com/office/drawing/2015/06/chart">
            <c:ext xmlns:c16="http://schemas.microsoft.com/office/drawing/2014/chart" uri="{C3380CC4-5D6E-409C-BE32-E72D297353CC}">
              <c16:uniqueId val="{00000001-B812-4049-A0C2-ED2120926434}"/>
            </c:ext>
          </c:extLst>
        </c:ser>
        <c:dLbls>
          <c:showLegendKey val="0"/>
          <c:showVal val="0"/>
          <c:showCatName val="0"/>
          <c:showSerName val="0"/>
          <c:showPercent val="0"/>
          <c:showBubbleSize val="0"/>
        </c:dLbls>
        <c:marker val="1"/>
        <c:smooth val="0"/>
        <c:axId val="228310400"/>
        <c:axId val="239880064"/>
      </c:lineChart>
      <c:dateAx>
        <c:axId val="228310400"/>
        <c:scaling>
          <c:orientation val="minMax"/>
        </c:scaling>
        <c:delete val="1"/>
        <c:axPos val="b"/>
        <c:numFmt formatCode="ge" sourceLinked="1"/>
        <c:majorTickMark val="none"/>
        <c:minorTickMark val="none"/>
        <c:tickLblPos val="none"/>
        <c:crossAx val="239880064"/>
        <c:crosses val="autoZero"/>
        <c:auto val="1"/>
        <c:lblOffset val="100"/>
        <c:baseTimeUnit val="years"/>
      </c:dateAx>
      <c:valAx>
        <c:axId val="2398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3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54.17</c:v>
                </c:pt>
                <c:pt idx="1">
                  <c:v>52.73</c:v>
                </c:pt>
                <c:pt idx="2">
                  <c:v>54.86</c:v>
                </c:pt>
                <c:pt idx="3">
                  <c:v>56.05</c:v>
                </c:pt>
                <c:pt idx="4">
                  <c:v>55.72</c:v>
                </c:pt>
              </c:numCache>
            </c:numRef>
          </c:val>
          <c:extLst xmlns:c16r2="http://schemas.microsoft.com/office/drawing/2015/06/chart">
            <c:ext xmlns:c16="http://schemas.microsoft.com/office/drawing/2014/chart" uri="{C3380CC4-5D6E-409C-BE32-E72D297353CC}">
              <c16:uniqueId val="{00000000-B80D-47E1-8CE3-9A0C412ED5C3}"/>
            </c:ext>
          </c:extLst>
        </c:ser>
        <c:dLbls>
          <c:showLegendKey val="0"/>
          <c:showVal val="0"/>
          <c:showCatName val="0"/>
          <c:showSerName val="0"/>
          <c:showPercent val="0"/>
          <c:showBubbleSize val="0"/>
        </c:dLbls>
        <c:gapWidth val="150"/>
        <c:axId val="186691968"/>
        <c:axId val="18669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B80D-47E1-8CE3-9A0C412ED5C3}"/>
            </c:ext>
          </c:extLst>
        </c:ser>
        <c:dLbls>
          <c:showLegendKey val="0"/>
          <c:showVal val="0"/>
          <c:showCatName val="0"/>
          <c:showSerName val="0"/>
          <c:showPercent val="0"/>
          <c:showBubbleSize val="0"/>
        </c:dLbls>
        <c:marker val="1"/>
        <c:smooth val="0"/>
        <c:axId val="186691968"/>
        <c:axId val="186693888"/>
      </c:lineChart>
      <c:dateAx>
        <c:axId val="186691968"/>
        <c:scaling>
          <c:orientation val="minMax"/>
        </c:scaling>
        <c:delete val="1"/>
        <c:axPos val="b"/>
        <c:numFmt formatCode="ge" sourceLinked="1"/>
        <c:majorTickMark val="none"/>
        <c:minorTickMark val="none"/>
        <c:tickLblPos val="none"/>
        <c:crossAx val="186693888"/>
        <c:crosses val="autoZero"/>
        <c:auto val="1"/>
        <c:lblOffset val="100"/>
        <c:baseTimeUnit val="years"/>
      </c:dateAx>
      <c:valAx>
        <c:axId val="1866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238.23</c:v>
                </c:pt>
                <c:pt idx="1">
                  <c:v>247.69</c:v>
                </c:pt>
                <c:pt idx="2">
                  <c:v>241.41</c:v>
                </c:pt>
                <c:pt idx="3">
                  <c:v>240.13</c:v>
                </c:pt>
                <c:pt idx="4">
                  <c:v>240.86</c:v>
                </c:pt>
              </c:numCache>
            </c:numRef>
          </c:val>
          <c:extLst xmlns:c16r2="http://schemas.microsoft.com/office/drawing/2015/06/chart">
            <c:ext xmlns:c16="http://schemas.microsoft.com/office/drawing/2014/chart" uri="{C3380CC4-5D6E-409C-BE32-E72D297353CC}">
              <c16:uniqueId val="{00000000-3ED4-417C-AB74-D00ECF1F7A34}"/>
            </c:ext>
          </c:extLst>
        </c:ser>
        <c:dLbls>
          <c:showLegendKey val="0"/>
          <c:showVal val="0"/>
          <c:showCatName val="0"/>
          <c:showSerName val="0"/>
          <c:showPercent val="0"/>
          <c:showBubbleSize val="0"/>
        </c:dLbls>
        <c:gapWidth val="150"/>
        <c:axId val="186704640"/>
        <c:axId val="18670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xmlns:c16r2="http://schemas.microsoft.com/office/drawing/2015/06/chart">
            <c:ext xmlns:c16="http://schemas.microsoft.com/office/drawing/2014/chart" uri="{C3380CC4-5D6E-409C-BE32-E72D297353CC}">
              <c16:uniqueId val="{00000001-3ED4-417C-AB74-D00ECF1F7A34}"/>
            </c:ext>
          </c:extLst>
        </c:ser>
        <c:dLbls>
          <c:showLegendKey val="0"/>
          <c:showVal val="0"/>
          <c:showCatName val="0"/>
          <c:showSerName val="0"/>
          <c:showPercent val="0"/>
          <c:showBubbleSize val="0"/>
        </c:dLbls>
        <c:marker val="1"/>
        <c:smooth val="0"/>
        <c:axId val="186704640"/>
        <c:axId val="186706560"/>
      </c:lineChart>
      <c:dateAx>
        <c:axId val="186704640"/>
        <c:scaling>
          <c:orientation val="minMax"/>
        </c:scaling>
        <c:delete val="1"/>
        <c:axPos val="b"/>
        <c:numFmt formatCode="ge" sourceLinked="1"/>
        <c:majorTickMark val="none"/>
        <c:minorTickMark val="none"/>
        <c:tickLblPos val="none"/>
        <c:crossAx val="186706560"/>
        <c:crosses val="autoZero"/>
        <c:auto val="1"/>
        <c:lblOffset val="100"/>
        <c:baseTimeUnit val="years"/>
      </c:dateAx>
      <c:valAx>
        <c:axId val="1867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70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井手町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7492</v>
      </c>
      <c r="AM8" s="50"/>
      <c r="AN8" s="50"/>
      <c r="AO8" s="50"/>
      <c r="AP8" s="50"/>
      <c r="AQ8" s="50"/>
      <c r="AR8" s="50"/>
      <c r="AS8" s="50"/>
      <c r="AT8" s="45">
        <f>データ!T6</f>
        <v>18.04</v>
      </c>
      <c r="AU8" s="45"/>
      <c r="AV8" s="45"/>
      <c r="AW8" s="45"/>
      <c r="AX8" s="45"/>
      <c r="AY8" s="45"/>
      <c r="AZ8" s="45"/>
      <c r="BA8" s="45"/>
      <c r="BB8" s="45">
        <f>データ!U6</f>
        <v>415.3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99.73</v>
      </c>
      <c r="Q10" s="45"/>
      <c r="R10" s="45"/>
      <c r="S10" s="45"/>
      <c r="T10" s="45"/>
      <c r="U10" s="45"/>
      <c r="V10" s="45"/>
      <c r="W10" s="45">
        <f>データ!Q6</f>
        <v>77.14</v>
      </c>
      <c r="X10" s="45"/>
      <c r="Y10" s="45"/>
      <c r="Z10" s="45"/>
      <c r="AA10" s="45"/>
      <c r="AB10" s="45"/>
      <c r="AC10" s="45"/>
      <c r="AD10" s="50">
        <f>データ!R6</f>
        <v>1992</v>
      </c>
      <c r="AE10" s="50"/>
      <c r="AF10" s="50"/>
      <c r="AG10" s="50"/>
      <c r="AH10" s="50"/>
      <c r="AI10" s="50"/>
      <c r="AJ10" s="50"/>
      <c r="AK10" s="2"/>
      <c r="AL10" s="50">
        <f>データ!V6</f>
        <v>7423</v>
      </c>
      <c r="AM10" s="50"/>
      <c r="AN10" s="50"/>
      <c r="AO10" s="50"/>
      <c r="AP10" s="50"/>
      <c r="AQ10" s="50"/>
      <c r="AR10" s="50"/>
      <c r="AS10" s="50"/>
      <c r="AT10" s="45">
        <f>データ!W6</f>
        <v>2.04</v>
      </c>
      <c r="AU10" s="45"/>
      <c r="AV10" s="45"/>
      <c r="AW10" s="45"/>
      <c r="AX10" s="45"/>
      <c r="AY10" s="45"/>
      <c r="AZ10" s="45"/>
      <c r="BA10" s="45"/>
      <c r="BB10" s="45">
        <f>データ!X6</f>
        <v>3638.73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114</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45</v>
      </c>
      <c r="N86" s="26" t="s">
        <v>45</v>
      </c>
      <c r="O86" s="26" t="str">
        <f>データ!EO6</f>
        <v>【0.23】</v>
      </c>
    </row>
  </sheetData>
  <sheetProtection algorithmName="SHA-512" hashValue="eBmsNj/u0rFBmtB8l0O6RkE5V4kVOMpGoSdHrPnQrtAIqvrniHwfj/9u8Xv7kHnHqr5o0guIvH0zyA/I/GISSA==" saltValue="ULwYfex6v+1qvw71MerSN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263435</v>
      </c>
      <c r="D6" s="33">
        <f t="shared" si="3"/>
        <v>47</v>
      </c>
      <c r="E6" s="33">
        <f t="shared" si="3"/>
        <v>17</v>
      </c>
      <c r="F6" s="33">
        <f t="shared" si="3"/>
        <v>1</v>
      </c>
      <c r="G6" s="33">
        <f t="shared" si="3"/>
        <v>0</v>
      </c>
      <c r="H6" s="33" t="str">
        <f t="shared" si="3"/>
        <v>京都府　井手町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99.73</v>
      </c>
      <c r="Q6" s="34">
        <f t="shared" si="3"/>
        <v>77.14</v>
      </c>
      <c r="R6" s="34">
        <f t="shared" si="3"/>
        <v>1992</v>
      </c>
      <c r="S6" s="34">
        <f t="shared" si="3"/>
        <v>7492</v>
      </c>
      <c r="T6" s="34">
        <f t="shared" si="3"/>
        <v>18.04</v>
      </c>
      <c r="U6" s="34">
        <f t="shared" si="3"/>
        <v>415.3</v>
      </c>
      <c r="V6" s="34">
        <f t="shared" si="3"/>
        <v>7423</v>
      </c>
      <c r="W6" s="34">
        <f t="shared" si="3"/>
        <v>2.04</v>
      </c>
      <c r="X6" s="34">
        <f t="shared" si="3"/>
        <v>3638.73</v>
      </c>
      <c r="Y6" s="35">
        <f>IF(Y7="",NA(),Y7)</f>
        <v>69.41</v>
      </c>
      <c r="Z6" s="35">
        <f t="shared" ref="Z6:AH6" si="4">IF(Z7="",NA(),Z7)</f>
        <v>67.510000000000005</v>
      </c>
      <c r="AA6" s="35">
        <f t="shared" si="4"/>
        <v>69.260000000000005</v>
      </c>
      <c r="AB6" s="35">
        <f t="shared" si="4"/>
        <v>69.900000000000006</v>
      </c>
      <c r="AC6" s="35">
        <f t="shared" si="4"/>
        <v>70.7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1190.31</v>
      </c>
      <c r="BG6" s="35">
        <f t="shared" ref="BG6:BO6" si="7">IF(BG7="",NA(),BG7)</f>
        <v>1082.74</v>
      </c>
      <c r="BH6" s="35">
        <f t="shared" si="7"/>
        <v>991.32</v>
      </c>
      <c r="BI6" s="35">
        <f t="shared" si="7"/>
        <v>863.64</v>
      </c>
      <c r="BJ6" s="35">
        <f t="shared" si="7"/>
        <v>848.48</v>
      </c>
      <c r="BK6" s="35">
        <f t="shared" si="7"/>
        <v>1136.5</v>
      </c>
      <c r="BL6" s="35">
        <f t="shared" si="7"/>
        <v>1118.56</v>
      </c>
      <c r="BM6" s="35">
        <f t="shared" si="7"/>
        <v>1111.31</v>
      </c>
      <c r="BN6" s="35">
        <f t="shared" si="7"/>
        <v>966.33</v>
      </c>
      <c r="BO6" s="35">
        <f t="shared" si="7"/>
        <v>958.81</v>
      </c>
      <c r="BP6" s="34" t="str">
        <f>IF(BP7="","",IF(BP7="-","【-】","【"&amp;SUBSTITUTE(TEXT(BP7,"#,##0.00"),"-","△")&amp;"】"))</f>
        <v>【682.78】</v>
      </c>
      <c r="BQ6" s="35">
        <f>IF(BQ7="",NA(),BQ7)</f>
        <v>54.17</v>
      </c>
      <c r="BR6" s="35">
        <f t="shared" ref="BR6:BZ6" si="8">IF(BR7="",NA(),BR7)</f>
        <v>52.73</v>
      </c>
      <c r="BS6" s="35">
        <f t="shared" si="8"/>
        <v>54.86</v>
      </c>
      <c r="BT6" s="35">
        <f t="shared" si="8"/>
        <v>56.05</v>
      </c>
      <c r="BU6" s="35">
        <f t="shared" si="8"/>
        <v>55.72</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238.23</v>
      </c>
      <c r="CC6" s="35">
        <f t="shared" ref="CC6:CK6" si="9">IF(CC7="",NA(),CC7)</f>
        <v>247.69</v>
      </c>
      <c r="CD6" s="35">
        <f t="shared" si="9"/>
        <v>241.41</v>
      </c>
      <c r="CE6" s="35">
        <f t="shared" si="9"/>
        <v>240.13</v>
      </c>
      <c r="CF6" s="35">
        <f t="shared" si="9"/>
        <v>240.86</v>
      </c>
      <c r="CG6" s="35">
        <f t="shared" si="9"/>
        <v>217.82</v>
      </c>
      <c r="CH6" s="35">
        <f t="shared" si="9"/>
        <v>215.28</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52.58</v>
      </c>
      <c r="CW6" s="34" t="str">
        <f>IF(CW7="","",IF(CW7="-","【-】","【"&amp;SUBSTITUTE(TEXT(CW7,"#,##0.00"),"-","△")&amp;"】"))</f>
        <v>【58.98】</v>
      </c>
      <c r="CX6" s="35">
        <f>IF(CX7="",NA(),CX7)</f>
        <v>86.35</v>
      </c>
      <c r="CY6" s="35">
        <f t="shared" ref="CY6:DG6" si="11">IF(CY7="",NA(),CY7)</f>
        <v>87.13</v>
      </c>
      <c r="CZ6" s="35">
        <f t="shared" si="11"/>
        <v>87.99</v>
      </c>
      <c r="DA6" s="35">
        <f t="shared" si="11"/>
        <v>87.9</v>
      </c>
      <c r="DB6" s="35">
        <f t="shared" si="11"/>
        <v>88.24</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263435</v>
      </c>
      <c r="D7" s="37">
        <v>47</v>
      </c>
      <c r="E7" s="37">
        <v>17</v>
      </c>
      <c r="F7" s="37">
        <v>1</v>
      </c>
      <c r="G7" s="37">
        <v>0</v>
      </c>
      <c r="H7" s="37" t="s">
        <v>99</v>
      </c>
      <c r="I7" s="37" t="s">
        <v>100</v>
      </c>
      <c r="J7" s="37" t="s">
        <v>101</v>
      </c>
      <c r="K7" s="37" t="s">
        <v>102</v>
      </c>
      <c r="L7" s="37" t="s">
        <v>103</v>
      </c>
      <c r="M7" s="37" t="s">
        <v>104</v>
      </c>
      <c r="N7" s="38" t="s">
        <v>105</v>
      </c>
      <c r="O7" s="38" t="s">
        <v>106</v>
      </c>
      <c r="P7" s="38">
        <v>99.73</v>
      </c>
      <c r="Q7" s="38">
        <v>77.14</v>
      </c>
      <c r="R7" s="38">
        <v>1992</v>
      </c>
      <c r="S7" s="38">
        <v>7492</v>
      </c>
      <c r="T7" s="38">
        <v>18.04</v>
      </c>
      <c r="U7" s="38">
        <v>415.3</v>
      </c>
      <c r="V7" s="38">
        <v>7423</v>
      </c>
      <c r="W7" s="38">
        <v>2.04</v>
      </c>
      <c r="X7" s="38">
        <v>3638.73</v>
      </c>
      <c r="Y7" s="38">
        <v>69.41</v>
      </c>
      <c r="Z7" s="38">
        <v>67.510000000000005</v>
      </c>
      <c r="AA7" s="38">
        <v>69.260000000000005</v>
      </c>
      <c r="AB7" s="38">
        <v>69.900000000000006</v>
      </c>
      <c r="AC7" s="38">
        <v>70.7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1190.31</v>
      </c>
      <c r="BG7" s="38">
        <v>1082.74</v>
      </c>
      <c r="BH7" s="38">
        <v>991.32</v>
      </c>
      <c r="BI7" s="38">
        <v>863.64</v>
      </c>
      <c r="BJ7" s="38">
        <v>848.48</v>
      </c>
      <c r="BK7" s="38">
        <v>1136.5</v>
      </c>
      <c r="BL7" s="38">
        <v>1118.56</v>
      </c>
      <c r="BM7" s="38">
        <v>1111.31</v>
      </c>
      <c r="BN7" s="38">
        <v>966.33</v>
      </c>
      <c r="BO7" s="38">
        <v>958.81</v>
      </c>
      <c r="BP7" s="38">
        <v>682.78</v>
      </c>
      <c r="BQ7" s="38">
        <v>54.17</v>
      </c>
      <c r="BR7" s="38">
        <v>52.73</v>
      </c>
      <c r="BS7" s="38">
        <v>54.86</v>
      </c>
      <c r="BT7" s="38">
        <v>56.05</v>
      </c>
      <c r="BU7" s="38">
        <v>55.72</v>
      </c>
      <c r="BV7" s="38">
        <v>71.650000000000006</v>
      </c>
      <c r="BW7" s="38">
        <v>72.33</v>
      </c>
      <c r="BX7" s="38">
        <v>75.540000000000006</v>
      </c>
      <c r="BY7" s="38">
        <v>81.739999999999995</v>
      </c>
      <c r="BZ7" s="38">
        <v>82.88</v>
      </c>
      <c r="CA7" s="38">
        <v>100.91</v>
      </c>
      <c r="CB7" s="38">
        <v>238.23</v>
      </c>
      <c r="CC7" s="38">
        <v>247.69</v>
      </c>
      <c r="CD7" s="38">
        <v>241.41</v>
      </c>
      <c r="CE7" s="38">
        <v>240.13</v>
      </c>
      <c r="CF7" s="38">
        <v>240.86</v>
      </c>
      <c r="CG7" s="38">
        <v>217.82</v>
      </c>
      <c r="CH7" s="38">
        <v>215.28</v>
      </c>
      <c r="CI7" s="38">
        <v>207.96</v>
      </c>
      <c r="CJ7" s="38">
        <v>194.31</v>
      </c>
      <c r="CK7" s="38">
        <v>190.99</v>
      </c>
      <c r="CL7" s="38">
        <v>136.86000000000001</v>
      </c>
      <c r="CM7" s="38" t="s">
        <v>105</v>
      </c>
      <c r="CN7" s="38" t="s">
        <v>105</v>
      </c>
      <c r="CO7" s="38" t="s">
        <v>105</v>
      </c>
      <c r="CP7" s="38" t="s">
        <v>105</v>
      </c>
      <c r="CQ7" s="38" t="s">
        <v>105</v>
      </c>
      <c r="CR7" s="38">
        <v>54.44</v>
      </c>
      <c r="CS7" s="38">
        <v>54.67</v>
      </c>
      <c r="CT7" s="38">
        <v>53.51</v>
      </c>
      <c r="CU7" s="38">
        <v>53.5</v>
      </c>
      <c r="CV7" s="38">
        <v>52.58</v>
      </c>
      <c r="CW7" s="38">
        <v>58.98</v>
      </c>
      <c r="CX7" s="38">
        <v>86.35</v>
      </c>
      <c r="CY7" s="38">
        <v>87.13</v>
      </c>
      <c r="CZ7" s="38">
        <v>87.99</v>
      </c>
      <c r="DA7" s="38">
        <v>87.9</v>
      </c>
      <c r="DB7" s="38">
        <v>88.24</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2020-02-13T05:54:17Z</cp:lastPrinted>
  <dcterms:modified xsi:type="dcterms:W3CDTF">2020-02-14T01:27:12Z</dcterms:modified>
</cp:coreProperties>
</file>