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lX2wpMUSsFa2sJ1ASp0aKWFywKJj2LYnWr/58sbEHaV1q8ryqkeNqmK8WM5/Z5BpwX9+3DP3Cn8sboGORMqHQ==" workbookSaltValue="n83k8nJR2lKJbccYERPUH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<sst xmlns="http://schemas.openxmlformats.org/spreadsheetml/2006/main" count="225" uniqueCount="111">
  <si>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</si>
  <si>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</si>
  <si>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</si>
  <si>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</si>
  <si>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</si>
  <si>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</si>
  <si>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</si>
  <si>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</si>
  <si>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</si>
  <si>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</si>
  <si>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</si>
  <si>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</si>
  <si>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</si>
  <si>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</si>
  <si>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</si>
  <si>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</si>
  <si>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</si>
  <si>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</si>
  <si>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</si>
  <si>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</si>
  <si>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</si>
  <si>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</si>
  <si>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</si>
  <si>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</si>
  <si>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</si>
  <si>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</si>
  <si>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</si>
  <si>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</si>
  <si>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</si>
  <si>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</si>
  <si>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</si>
  <si>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</si>
  <si>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</si>
  <si>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</si>
  <si>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</si>
  <si>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</si>
  <si>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</si>
  <si>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</si>
  <si>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</si>
  <si>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</si>
  <si>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</si>
  <si>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</si>
  <si>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</si>
  <si>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</si>
  <si>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</si>
  <si>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</si>
  <si>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</si>
  <si>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</si>
  <si>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</si>
  <si>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</si>
  <si>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</si>
  <si>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</si>
  <si>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</si>
  <si>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</si>
  <si>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</si>
  <si>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</si>
  <si>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</si>
  <si>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</si>
  <si>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</si>
  <si>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</si>
  <si>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</si>
  <si>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</si>
  <si>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</si>
  <si>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</si>
  <si>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</si>
  <si>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</si>
  <si>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</si>
  <si>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</si>
  <si>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</si>
  <si>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</si>
  <si>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</si>
  <si>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</si>
  <si>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</si>
  <si>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</si>
  <si>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</si>
  <si>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</si>
  <si>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</si>
  <si>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</si>
  <si>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</si>
  <si>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</si>
  <si>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</si>
  <si>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</si>
  <si>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</si>
  <si>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</si>
  <si>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</si>
  <si>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</si>
  <si>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</si>
  <si>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</si>
  <si>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</si>
  <si>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</si>
  <si>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</si>
  <si>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</si>
  <si>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</si>
  <si>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</si>
  <si>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</si>
  <si>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</si>
  <si>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</si>
  <si>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</si>
  <si>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</si>
  <si>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</si>
  <si>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</si>
  <si>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</si>
  <si>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</si>
  <si>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</si>
  <si>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</si>
  <si>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</si>
  <si>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</si>
  <si>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</si>
  <si>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管路の更新ペースが把握できる指標です。類似団体に比べて低く、管路の老朽化が進んでいるものの、なかなか管路の更新ができていないことが分かります。ここ数年、基金の取崩しが続いているため、財政状況を見ながらではありますが、老朽化した施設や管路の更新について計画的に行う予定です。</t>
    <phoneticPr fontId="4"/>
  </si>
  <si>
    <t>　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削減等に努めつつ、老朽化する施設・管路の更新を計画的に実施し、引き続き「有収率」や「管路更新率」の向上に取り組む予定です。</t>
    <rPh sb="132" eb="134">
      <t>ケイヒ</t>
    </rPh>
    <rPh sb="134" eb="136">
      <t>サクゲン</t>
    </rPh>
    <rPh sb="136" eb="137">
      <t>トウ</t>
    </rPh>
    <phoneticPr fontId="4"/>
  </si>
  <si>
    <t xml:space="preserve">･①「収益的収支比率」は、単年度の収支が黒字であれば100％以上となる指標です。平成29年度に水道料金改定を実施し、過去から経費削減に努めてきた結果、100％を上回ることとなりました。
･④「企業債残高対給水収益比率」は、企業債残高の割合を示す指標です。企業債の新規発行の抑制等により、今のところ、地方債現在高は類似団体に比べて低いですが、今後施設更新に伴い起債が必要になった場合、財務内容の悪化が懸念されます。
･⑤「料金回収率」は、100％以上であれば健全な指標です。平成29年度に水道料金改定を実施した結果、100％を上回ることとなっており、全国的に給水収益が減少傾向にある中で、今後も費用の削減や収益性の向上に努めます。
･⑥「給水原価」は、有収水量（料金の対象となった水量）1㎥あたりにかかる費用を現す指標です。年間有収水量は減少しているものの、経費節減に努めているため、類似団体と比べて低く、概ね一定しています。
･⑦「施設利用率」は、高いほど健全な指標です。給水人口の減少等の影響を受けていることから、類似団体を下回っており、給水能力に余裕が生じている状況です。今後は施設のダウンサイジング等の検討に取り組む予定です。
･⑧「有収率」は、100％に近いほど施設の稼動が収益に反映されている指標です。平成30年度に対象区域における石綿管の布設替えが完了した結果、有収率はさらに向上し、漏水やメーター不感等の影響は無いと思われますが、今後も適正な維持管理に努め、有収率向上のために取り組む予定です。
</t>
    <rPh sb="72" eb="74">
      <t>ケッカ</t>
    </rPh>
    <rPh sb="80" eb="81">
      <t>ウエ</t>
    </rPh>
    <rPh sb="254" eb="256">
      <t>ケッカ</t>
    </rPh>
    <rPh sb="262" eb="263">
      <t>ウエ</t>
    </rPh>
    <rPh sb="309" eb="310">
      <t>ツト</t>
    </rPh>
    <rPh sb="436" eb="438">
      <t>キュウスイ</t>
    </rPh>
    <rPh sb="438" eb="440">
      <t>ジンコウ</t>
    </rPh>
    <rPh sb="441" eb="443">
      <t>ゲンショウ</t>
    </rPh>
    <rPh sb="443" eb="444">
      <t>トウ</t>
    </rPh>
    <rPh sb="445" eb="447">
      <t>エイキョウ</t>
    </rPh>
    <rPh sb="448" eb="449">
      <t>ウ</t>
    </rPh>
    <rPh sb="488" eb="490">
      <t>コンゴ</t>
    </rPh>
    <rPh sb="491" eb="493">
      <t>シセツ</t>
    </rPh>
    <rPh sb="502" eb="503">
      <t>トウ</t>
    </rPh>
    <rPh sb="504" eb="506">
      <t>ケントウ</t>
    </rPh>
    <rPh sb="507" eb="508">
      <t>ト</t>
    </rPh>
    <rPh sb="509" eb="510">
      <t>ク</t>
    </rPh>
    <rPh sb="511" eb="513">
      <t>ヨテイ</t>
    </rPh>
    <rPh sb="556" eb="558">
      <t>ヘイセイ</t>
    </rPh>
    <rPh sb="560" eb="562">
      <t>ネンド</t>
    </rPh>
    <rPh sb="563" eb="565">
      <t>タイショウ</t>
    </rPh>
    <rPh sb="565" eb="567">
      <t>クイキ</t>
    </rPh>
    <rPh sb="571" eb="573">
      <t>セキメン</t>
    </rPh>
    <rPh sb="573" eb="574">
      <t>カン</t>
    </rPh>
    <rPh sb="575" eb="577">
      <t>フセツ</t>
    </rPh>
    <rPh sb="577" eb="578">
      <t>カ</t>
    </rPh>
    <rPh sb="580" eb="582">
      <t>カンリョウ</t>
    </rPh>
    <rPh sb="584" eb="586">
      <t>ケッカ</t>
    </rPh>
    <rPh sb="587" eb="590">
      <t>ユウシュウリツ</t>
    </rPh>
    <rPh sb="594" eb="596">
      <t>コウジョウ</t>
    </rPh>
    <rPh sb="598" eb="600">
      <t>ロウスイ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</si>
</sst>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20-4CB9-9719-7CF494A18BAF}"/>
            </c:ext>
          </c:extLst>
        </c:ser>
        <c:dLbls>
          <c:showLegendKey val="0"/>
          <c:showVal val="0"/>
          <c:showCatName val="0"/>
          <c:showSerName val="0"/>
          <c:showPercent val="0"/>
          <c:showBubbleSize val="0"/>
        </c:dLbls>
        <c:gapWidth val="150"/>
        <c:axId val="188676352"/>
        <c:axId val="1977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3620-4CB9-9719-7CF494A18BAF}"/>
            </c:ext>
          </c:extLst>
        </c:ser>
        <c:dLbls>
          <c:showLegendKey val="0"/>
          <c:showVal val="0"/>
          <c:showCatName val="0"/>
          <c:showSerName val="0"/>
          <c:showPercent val="0"/>
          <c:showBubbleSize val="0"/>
        </c:dLbls>
        <c:marker val="1"/>
        <c:smooth val="0"/>
        <c:axId val="188676352"/>
        <c:axId val="197734784"/>
      </c:lineChart>
      <c:dateAx>
        <c:axId val="188676352"/>
        <c:scaling>
          <c:orientation val="minMax"/>
        </c:scaling>
        <c:delete val="1"/>
        <c:axPos val="b"/>
        <c:numFmt formatCode="ge" sourceLinked="1"/>
        <c:majorTickMark val="none"/>
        <c:minorTickMark val="none"/>
        <c:tickLblPos val="none"/>
        <c:crossAx val="197734784"/>
        <c:crosses val="autoZero"/>
        <c:auto val="1"/>
        <c:lblOffset val="100"/>
        <c:baseTimeUnit val="years"/>
      </c:dateAx>
      <c:valAx>
        <c:axId val="1977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92.81</c:v>
                </c:pt>
                <c:pt idx="1">
                  <c:v>96</c:v>
                </c:pt>
                <c:pt idx="2">
                  <c:v>98.46</c:v>
                </c:pt>
                <c:pt idx="3">
                  <c:v>95.71</c:v>
                </c:pt>
                <c:pt idx="4">
                  <c:v>128.88</c:v>
                </c:pt>
              </c:numCache>
            </c:numRef>
          </c:val>
          <c:extLst xmlns:c16r2="http://schemas.microsoft.com/office/drawing/2015/06/chart">
            <c:ext xmlns:c16="http://schemas.microsoft.com/office/drawing/2014/chart" uri="{C3380CC4-5D6E-409C-BE32-E72D297353CC}">
              <c16:uniqueId val="{00000000-CCB8-46D9-B389-17CA969E6A05}"/>
            </c:ext>
          </c:extLst>
        </c:ser>
        <c:dLbls>
          <c:showLegendKey val="0"/>
          <c:showVal val="0"/>
          <c:showCatName val="0"/>
          <c:showSerName val="0"/>
          <c:showPercent val="0"/>
          <c:showBubbleSize val="0"/>
        </c:dLbls>
        <c:gapWidth val="150"/>
        <c:axId val="199592192"/>
        <c:axId val="1996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CCB8-46D9-B389-17CA969E6A05}"/>
            </c:ext>
          </c:extLst>
        </c:ser>
        <c:dLbls>
          <c:showLegendKey val="0"/>
          <c:showVal val="0"/>
          <c:showCatName val="0"/>
          <c:showSerName val="0"/>
          <c:showPercent val="0"/>
          <c:showBubbleSize val="0"/>
        </c:dLbls>
        <c:marker val="1"/>
        <c:smooth val="0"/>
        <c:axId val="199592192"/>
        <c:axId val="199615232"/>
      </c:lineChart>
      <c:dateAx>
        <c:axId val="199592192"/>
        <c:scaling>
          <c:orientation val="minMax"/>
        </c:scaling>
        <c:delete val="1"/>
        <c:axPos val="b"/>
        <c:numFmt formatCode="ge" sourceLinked="1"/>
        <c:majorTickMark val="none"/>
        <c:minorTickMark val="none"/>
        <c:tickLblPos val="none"/>
        <c:crossAx val="199615232"/>
        <c:crosses val="autoZero"/>
        <c:auto val="1"/>
        <c:lblOffset val="100"/>
        <c:baseTimeUnit val="years"/>
      </c:dateAx>
      <c:valAx>
        <c:axId val="1996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7E-465B-8D4C-DA14F99F3A4B}"/>
            </c:ext>
          </c:extLst>
        </c:ser>
        <c:dLbls>
          <c:showLegendKey val="0"/>
          <c:showVal val="0"/>
          <c:showCatName val="0"/>
          <c:showSerName val="0"/>
          <c:showPercent val="0"/>
          <c:showBubbleSize val="0"/>
        </c:dLbls>
        <c:gapWidth val="150"/>
        <c:axId val="202804224"/>
        <c:axId val="20300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7E-465B-8D4C-DA14F99F3A4B}"/>
            </c:ext>
          </c:extLst>
        </c:ser>
        <c:dLbls>
          <c:showLegendKey val="0"/>
          <c:showVal val="0"/>
          <c:showCatName val="0"/>
          <c:showSerName val="0"/>
          <c:showPercent val="0"/>
          <c:showBubbleSize val="0"/>
        </c:dLbls>
        <c:marker val="1"/>
        <c:smooth val="0"/>
        <c:axId val="202804224"/>
        <c:axId val="203009408"/>
      </c:lineChart>
      <c:dateAx>
        <c:axId val="202804224"/>
        <c:scaling>
          <c:orientation val="minMax"/>
        </c:scaling>
        <c:delete val="1"/>
        <c:axPos val="b"/>
        <c:numFmt formatCode="ge" sourceLinked="1"/>
        <c:majorTickMark val="none"/>
        <c:minorTickMark val="none"/>
        <c:tickLblPos val="none"/>
        <c:crossAx val="203009408"/>
        <c:crosses val="autoZero"/>
        <c:auto val="1"/>
        <c:lblOffset val="100"/>
        <c:baseTimeUnit val="years"/>
      </c:dateAx>
      <c:valAx>
        <c:axId val="203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7D-4D5D-8E3B-25353B3C3A58}"/>
            </c:ext>
          </c:extLst>
        </c:ser>
        <c:dLbls>
          <c:showLegendKey val="0"/>
          <c:showVal val="0"/>
          <c:showCatName val="0"/>
          <c:showSerName val="0"/>
          <c:showPercent val="0"/>
          <c:showBubbleSize val="0"/>
        </c:dLbls>
        <c:gapWidth val="150"/>
        <c:axId val="205758464"/>
        <c:axId val="2057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7D-4D5D-8E3B-25353B3C3A58}"/>
            </c:ext>
          </c:extLst>
        </c:ser>
        <c:dLbls>
          <c:showLegendKey val="0"/>
          <c:showVal val="0"/>
          <c:showCatName val="0"/>
          <c:showSerName val="0"/>
          <c:showPercent val="0"/>
          <c:showBubbleSize val="0"/>
        </c:dLbls>
        <c:marker val="1"/>
        <c:smooth val="0"/>
        <c:axId val="205758464"/>
        <c:axId val="205760384"/>
      </c:lineChart>
      <c:dateAx>
        <c:axId val="205758464"/>
        <c:scaling>
          <c:orientation val="minMax"/>
        </c:scaling>
        <c:delete val="1"/>
        <c:axPos val="b"/>
        <c:numFmt formatCode="ge" sourceLinked="1"/>
        <c:majorTickMark val="none"/>
        <c:minorTickMark val="none"/>
        <c:tickLblPos val="none"/>
        <c:crossAx val="205760384"/>
        <c:crosses val="autoZero"/>
        <c:auto val="1"/>
        <c:lblOffset val="100"/>
        <c:baseTimeUnit val="years"/>
      </c:dateAx>
      <c:valAx>
        <c:axId val="2057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31-4D6B-B16B-2ED97665A103}"/>
            </c:ext>
          </c:extLst>
        </c:ser>
        <c:dLbls>
          <c:showLegendKey val="0"/>
          <c:showVal val="0"/>
          <c:showCatName val="0"/>
          <c:showSerName val="0"/>
          <c:showPercent val="0"/>
          <c:showBubbleSize val="0"/>
        </c:dLbls>
        <c:gapWidth val="150"/>
        <c:axId val="227490816"/>
        <c:axId val="2275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31-4D6B-B16B-2ED97665A103}"/>
            </c:ext>
          </c:extLst>
        </c:ser>
        <c:dLbls>
          <c:showLegendKey val="0"/>
          <c:showVal val="0"/>
          <c:showCatName val="0"/>
          <c:showSerName val="0"/>
          <c:showPercent val="0"/>
          <c:showBubbleSize val="0"/>
        </c:dLbls>
        <c:marker val="1"/>
        <c:smooth val="0"/>
        <c:axId val="227490816"/>
        <c:axId val="227567488"/>
      </c:lineChart>
      <c:dateAx>
        <c:axId val="227490816"/>
        <c:scaling>
          <c:orientation val="minMax"/>
        </c:scaling>
        <c:delete val="1"/>
        <c:axPos val="b"/>
        <c:numFmt formatCode="ge" sourceLinked="1"/>
        <c:majorTickMark val="none"/>
        <c:minorTickMark val="none"/>
        <c:tickLblPos val="none"/>
        <c:crossAx val="227567488"/>
        <c:crosses val="autoZero"/>
        <c:auto val="1"/>
        <c:lblOffset val="100"/>
        <c:baseTimeUnit val="years"/>
      </c:dateAx>
      <c:valAx>
        <c:axId val="2275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73-4596-8C96-B92D1893691B}"/>
            </c:ext>
          </c:extLst>
        </c:ser>
        <c:dLbls>
          <c:showLegendKey val="0"/>
          <c:showVal val="0"/>
          <c:showCatName val="0"/>
          <c:showSerName val="0"/>
          <c:showPercent val="0"/>
          <c:showBubbleSize val="0"/>
        </c:dLbls>
        <c:gapWidth val="150"/>
        <c:axId val="228309248"/>
        <c:axId val="1886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73-4596-8C96-B92D1893691B}"/>
            </c:ext>
          </c:extLst>
        </c:ser>
        <c:dLbls>
          <c:showLegendKey val="0"/>
          <c:showVal val="0"/>
          <c:showCatName val="0"/>
          <c:showSerName val="0"/>
          <c:showPercent val="0"/>
          <c:showBubbleSize val="0"/>
        </c:dLbls>
        <c:marker val="1"/>
        <c:smooth val="0"/>
        <c:axId val="228309248"/>
        <c:axId val="188633088"/>
      </c:lineChart>
      <c:dateAx>
        <c:axId val="228309248"/>
        <c:scaling>
          <c:orientation val="minMax"/>
        </c:scaling>
        <c:delete val="1"/>
        <c:axPos val="b"/>
        <c:numFmt formatCode="ge" sourceLinked="1"/>
        <c:majorTickMark val="none"/>
        <c:minorTickMark val="none"/>
        <c:tickLblPos val="none"/>
        <c:crossAx val="188633088"/>
        <c:crosses val="autoZero"/>
        <c:auto val="1"/>
        <c:lblOffset val="100"/>
        <c:baseTimeUnit val="years"/>
      </c:dateAx>
      <c:valAx>
        <c:axId val="1886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388.86</c:v>
                </c:pt>
                <c:pt idx="1">
                  <c:v>364.04</c:v>
                </c:pt>
                <c:pt idx="2">
                  <c:v>333.46</c:v>
                </c:pt>
                <c:pt idx="3">
                  <c:v>285.14999999999998</c:v>
                </c:pt>
                <c:pt idx="4">
                  <c:v>230.25</c:v>
                </c:pt>
              </c:numCache>
            </c:numRef>
          </c:val>
          <c:extLst xmlns:c16r2="http://schemas.microsoft.com/office/drawing/2015/06/chart">
            <c:ext xmlns:c16="http://schemas.microsoft.com/office/drawing/2014/chart" uri="{C3380CC4-5D6E-409C-BE32-E72D297353CC}">
              <c16:uniqueId val="{00000000-7A3D-4345-9874-9BF8DD4E9A42}"/>
            </c:ext>
          </c:extLst>
        </c:ser>
        <c:dLbls>
          <c:showLegendKey val="0"/>
          <c:showVal val="0"/>
          <c:showCatName val="0"/>
          <c:showSerName val="0"/>
          <c:showPercent val="0"/>
          <c:showBubbleSize val="0"/>
        </c:dLbls>
        <c:gapWidth val="150"/>
        <c:axId val="188643200"/>
        <c:axId val="1886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7A3D-4345-9874-9BF8DD4E9A42}"/>
            </c:ext>
          </c:extLst>
        </c:ser>
        <c:dLbls>
          <c:showLegendKey val="0"/>
          <c:showVal val="0"/>
          <c:showCatName val="0"/>
          <c:showSerName val="0"/>
          <c:showPercent val="0"/>
          <c:showBubbleSize val="0"/>
        </c:dLbls>
        <c:marker val="1"/>
        <c:smooth val="0"/>
        <c:axId val="188643200"/>
        <c:axId val="188665856"/>
      </c:lineChart>
      <c:dateAx>
        <c:axId val="188643200"/>
        <c:scaling>
          <c:orientation val="minMax"/>
        </c:scaling>
        <c:delete val="1"/>
        <c:axPos val="b"/>
        <c:numFmt formatCode="ge" sourceLinked="1"/>
        <c:majorTickMark val="none"/>
        <c:minorTickMark val="none"/>
        <c:tickLblPos val="none"/>
        <c:crossAx val="188665856"/>
        <c:crosses val="autoZero"/>
        <c:auto val="1"/>
        <c:lblOffset val="100"/>
        <c:baseTimeUnit val="years"/>
      </c:dateAx>
      <c:valAx>
        <c:axId val="1886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90.4</c:v>
                </c:pt>
                <c:pt idx="1">
                  <c:v>94.79</c:v>
                </c:pt>
                <c:pt idx="2">
                  <c:v>94.81</c:v>
                </c:pt>
                <c:pt idx="3">
                  <c:v>94.75</c:v>
                </c:pt>
                <c:pt idx="4">
                  <c:v>103.42</c:v>
                </c:pt>
              </c:numCache>
            </c:numRef>
          </c:val>
          <c:extLst xmlns:c16r2="http://schemas.microsoft.com/office/drawing/2015/06/chart">
            <c:ext xmlns:c16="http://schemas.microsoft.com/office/drawing/2014/chart" uri="{C3380CC4-5D6E-409C-BE32-E72D297353CC}">
              <c16:uniqueId val="{00000000-09A9-41F4-8F29-56536CE10704}"/>
            </c:ext>
          </c:extLst>
        </c:ser>
        <c:dLbls>
          <c:showLegendKey val="0"/>
          <c:showVal val="0"/>
          <c:showCatName val="0"/>
          <c:showSerName val="0"/>
          <c:showPercent val="0"/>
          <c:showBubbleSize val="0"/>
        </c:dLbls>
        <c:gapWidth val="150"/>
        <c:axId val="188754176"/>
        <c:axId val="1887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09A9-41F4-8F29-56536CE10704}"/>
            </c:ext>
          </c:extLst>
        </c:ser>
        <c:dLbls>
          <c:showLegendKey val="0"/>
          <c:showVal val="0"/>
          <c:showCatName val="0"/>
          <c:showSerName val="0"/>
          <c:showPercent val="0"/>
          <c:showBubbleSize val="0"/>
        </c:dLbls>
        <c:marker val="1"/>
        <c:smooth val="0"/>
        <c:axId val="188754176"/>
        <c:axId val="188776832"/>
      </c:lineChart>
      <c:dateAx>
        <c:axId val="188754176"/>
        <c:scaling>
          <c:orientation val="minMax"/>
        </c:scaling>
        <c:delete val="1"/>
        <c:axPos val="b"/>
        <c:numFmt formatCode="ge" sourceLinked="1"/>
        <c:majorTickMark val="none"/>
        <c:minorTickMark val="none"/>
        <c:tickLblPos val="none"/>
        <c:crossAx val="188776832"/>
        <c:crosses val="autoZero"/>
        <c:auto val="1"/>
        <c:lblOffset val="100"/>
        <c:baseTimeUnit val="years"/>
      </c:dateAx>
      <c:valAx>
        <c:axId val="1887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163.47</c:v>
                </c:pt>
                <c:pt idx="1">
                  <c:v>157.07</c:v>
                </c:pt>
                <c:pt idx="2">
                  <c:v>157.09</c:v>
                </c:pt>
                <c:pt idx="3">
                  <c:v>163.51</c:v>
                </c:pt>
                <c:pt idx="4">
                  <c:v>160.01</c:v>
                </c:pt>
              </c:numCache>
            </c:numRef>
          </c:val>
          <c:extLst xmlns:c16r2="http://schemas.microsoft.com/office/drawing/2015/06/chart">
            <c:ext xmlns:c16="http://schemas.microsoft.com/office/drawing/2014/chart" uri="{C3380CC4-5D6E-409C-BE32-E72D297353CC}">
              <c16:uniqueId val="{00000000-5127-496D-BBCE-40B6F81FF969}"/>
            </c:ext>
          </c:extLst>
        </c:ser>
        <c:dLbls>
          <c:showLegendKey val="0"/>
          <c:showVal val="0"/>
          <c:showCatName val="0"/>
          <c:showSerName val="0"/>
          <c:showPercent val="0"/>
          <c:showBubbleSize val="0"/>
        </c:dLbls>
        <c:gapWidth val="150"/>
        <c:axId val="188791424"/>
        <c:axId val="1918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5127-496D-BBCE-40B6F81FF969}"/>
            </c:ext>
          </c:extLst>
        </c:ser>
        <c:dLbls>
          <c:showLegendKey val="0"/>
          <c:showVal val="0"/>
          <c:showCatName val="0"/>
          <c:showSerName val="0"/>
          <c:showPercent val="0"/>
          <c:showBubbleSize val="0"/>
        </c:dLbls>
        <c:marker val="1"/>
        <c:smooth val="0"/>
        <c:axId val="188791424"/>
        <c:axId val="191890176"/>
      </c:lineChart>
      <c:dateAx>
        <c:axId val="188791424"/>
        <c:scaling>
          <c:orientation val="minMax"/>
        </c:scaling>
        <c:delete val="1"/>
        <c:axPos val="b"/>
        <c:numFmt formatCode="ge" sourceLinked="1"/>
        <c:majorTickMark val="none"/>
        <c:minorTickMark val="none"/>
        <c:tickLblPos val="none"/>
        <c:crossAx val="191890176"/>
        <c:crosses val="autoZero"/>
        <c:auto val="1"/>
        <c:lblOffset val="100"/>
        <c:baseTimeUnit val="years"/>
      </c:dateAx>
      <c:valAx>
        <c:axId val="1918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49.54</c:v>
                </c:pt>
                <c:pt idx="1">
                  <c:v>49.95</c:v>
                </c:pt>
                <c:pt idx="2">
                  <c:v>48.01</c:v>
                </c:pt>
                <c:pt idx="3">
                  <c:v>46.49</c:v>
                </c:pt>
                <c:pt idx="4">
                  <c:v>45.35</c:v>
                </c:pt>
              </c:numCache>
            </c:numRef>
          </c:val>
          <c:extLst xmlns:c16r2="http://schemas.microsoft.com/office/drawing/2015/06/chart">
            <c:ext xmlns:c16="http://schemas.microsoft.com/office/drawing/2014/chart" uri="{C3380CC4-5D6E-409C-BE32-E72D297353CC}">
              <c16:uniqueId val="{00000000-0242-4EA9-9818-F93BFB0CA855}"/>
            </c:ext>
          </c:extLst>
        </c:ser>
        <c:dLbls>
          <c:showLegendKey val="0"/>
          <c:showVal val="0"/>
          <c:showCatName val="0"/>
          <c:showSerName val="0"/>
          <c:showPercent val="0"/>
          <c:showBubbleSize val="0"/>
        </c:dLbls>
        <c:gapWidth val="150"/>
        <c:axId val="191921152"/>
        <c:axId val="1919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0242-4EA9-9818-F93BFB0CA855}"/>
            </c:ext>
          </c:extLst>
        </c:ser>
        <c:dLbls>
          <c:showLegendKey val="0"/>
          <c:showVal val="0"/>
          <c:showCatName val="0"/>
          <c:showSerName val="0"/>
          <c:showPercent val="0"/>
          <c:showBubbleSize val="0"/>
        </c:dLbls>
        <c:marker val="1"/>
        <c:smooth val="0"/>
        <c:axId val="191921152"/>
        <c:axId val="191935616"/>
      </c:lineChart>
      <c:dateAx>
        <c:axId val="191921152"/>
        <c:scaling>
          <c:orientation val="minMax"/>
        </c:scaling>
        <c:delete val="1"/>
        <c:axPos val="b"/>
        <c:numFmt formatCode="ge" sourceLinked="1"/>
        <c:majorTickMark val="none"/>
        <c:minorTickMark val="none"/>
        <c:tickLblPos val="none"/>
        <c:crossAx val="191935616"/>
        <c:crosses val="autoZero"/>
        <c:auto val="1"/>
        <c:lblOffset val="100"/>
        <c:baseTimeUnit val="years"/>
      </c:dateAx>
      <c:valAx>
        <c:axId val="1919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95.29</c:v>
                </c:pt>
                <c:pt idx="1">
                  <c:v>90.85</c:v>
                </c:pt>
                <c:pt idx="2">
                  <c:v>92.68</c:v>
                </c:pt>
                <c:pt idx="3">
                  <c:v>94.62</c:v>
                </c:pt>
                <c:pt idx="4">
                  <c:v>96.35</c:v>
                </c:pt>
              </c:numCache>
            </c:numRef>
          </c:val>
          <c:extLst xmlns:c16r2="http://schemas.microsoft.com/office/drawing/2015/06/chart">
            <c:ext xmlns:c16="http://schemas.microsoft.com/office/drawing/2014/chart" uri="{C3380CC4-5D6E-409C-BE32-E72D297353CC}">
              <c16:uniqueId val="{00000000-211D-4CE9-87A4-C142A5E9CDFC}"/>
            </c:ext>
          </c:extLst>
        </c:ser>
        <c:dLbls>
          <c:showLegendKey val="0"/>
          <c:showVal val="0"/>
          <c:showCatName val="0"/>
          <c:showSerName val="0"/>
          <c:showPercent val="0"/>
          <c:showBubbleSize val="0"/>
        </c:dLbls>
        <c:gapWidth val="150"/>
        <c:axId val="192073088"/>
        <c:axId val="1920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211D-4CE9-87A4-C142A5E9CDFC}"/>
            </c:ext>
          </c:extLst>
        </c:ser>
        <c:dLbls>
          <c:showLegendKey val="0"/>
          <c:showVal val="0"/>
          <c:showCatName val="0"/>
          <c:showSerName val="0"/>
          <c:showPercent val="0"/>
          <c:showBubbleSize val="0"/>
        </c:dLbls>
        <c:marker val="1"/>
        <c:smooth val="0"/>
        <c:axId val="192073088"/>
        <c:axId val="192087552"/>
      </c:lineChart>
      <c:dateAx>
        <c:axId val="192073088"/>
        <c:scaling>
          <c:orientation val="minMax"/>
        </c:scaling>
        <c:delete val="1"/>
        <c:axPos val="b"/>
        <c:numFmt formatCode="ge" sourceLinked="1"/>
        <c:majorTickMark val="none"/>
        <c:minorTickMark val="none"/>
        <c:tickLblPos val="none"/>
        <c:crossAx val="192087552"/>
        <c:crosses val="autoZero"/>
        <c:auto val="1"/>
        <c:lblOffset val="100"/>
        <c:baseTimeUnit val="years"/>
      </c:dateAx>
      <c:valAx>
        <c:axId val="1920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井手町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7492</v>
      </c>
      <c r="AM8" s="50"/>
      <c r="AN8" s="50"/>
      <c r="AO8" s="50"/>
      <c r="AP8" s="50"/>
      <c r="AQ8" s="50"/>
      <c r="AR8" s="50"/>
      <c r="AS8" s="50"/>
      <c r="AT8" s="46">
        <f>データ!$S$6</f>
        <v>18.04</v>
      </c>
      <c r="AU8" s="46"/>
      <c r="AV8" s="46"/>
      <c r="AW8" s="46"/>
      <c r="AX8" s="46"/>
      <c r="AY8" s="46"/>
      <c r="AZ8" s="46"/>
      <c r="BA8" s="46"/>
      <c r="BB8" s="46">
        <f>データ!$T$6</f>
        <v>415.3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29.54</v>
      </c>
      <c r="Q10" s="46"/>
      <c r="R10" s="46"/>
      <c r="S10" s="46"/>
      <c r="T10" s="46"/>
      <c r="U10" s="46"/>
      <c r="V10" s="46"/>
      <c r="W10" s="50">
        <f>データ!$Q$6</f>
        <v>2814</v>
      </c>
      <c r="X10" s="50"/>
      <c r="Y10" s="50"/>
      <c r="Z10" s="50"/>
      <c r="AA10" s="50"/>
      <c r="AB10" s="50"/>
      <c r="AC10" s="50"/>
      <c r="AD10" s="2"/>
      <c r="AE10" s="2"/>
      <c r="AF10" s="2"/>
      <c r="AG10" s="2"/>
      <c r="AH10" s="2"/>
      <c r="AI10" s="2"/>
      <c r="AJ10" s="2"/>
      <c r="AK10" s="2"/>
      <c r="AL10" s="50">
        <f>データ!$U$6</f>
        <v>2199</v>
      </c>
      <c r="AM10" s="50"/>
      <c r="AN10" s="50"/>
      <c r="AO10" s="50"/>
      <c r="AP10" s="50"/>
      <c r="AQ10" s="50"/>
      <c r="AR10" s="50"/>
      <c r="AS10" s="50"/>
      <c r="AT10" s="46">
        <f>データ!$V$6</f>
        <v>0.56999999999999995</v>
      </c>
      <c r="AU10" s="46"/>
      <c r="AV10" s="46"/>
      <c r="AW10" s="46"/>
      <c r="AX10" s="46"/>
      <c r="AY10" s="46"/>
      <c r="AZ10" s="46"/>
      <c r="BA10" s="46"/>
      <c r="BB10" s="46">
        <f>データ!$W$6</f>
        <v>3857.89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108</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h/cBEbMFRXmX9cCNDmEqgAY280ahS7WdPIKNJ5nReJCU1ewfLq5lfoothhIYGwMAcpInKqZmIuzZUi92L8G3Qw==" saltValue="gJ2uv7ryQD0X3SUOin63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263435</v>
      </c>
      <c r="D6" s="34">
        <f t="shared" si="3"/>
        <v>47</v>
      </c>
      <c r="E6" s="34">
        <f t="shared" si="3"/>
        <v>1</v>
      </c>
      <c r="F6" s="34">
        <f t="shared" si="3"/>
        <v>0</v>
      </c>
      <c r="G6" s="34">
        <f t="shared" si="3"/>
        <v>0</v>
      </c>
      <c r="H6" s="34" t="str">
        <f t="shared" si="3"/>
        <v>京都府　井手町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29.54</v>
      </c>
      <c r="Q6" s="35">
        <f t="shared" si="3"/>
        <v>2814</v>
      </c>
      <c r="R6" s="35">
        <f t="shared" si="3"/>
        <v>7492</v>
      </c>
      <c r="S6" s="35">
        <f t="shared" si="3"/>
        <v>18.04</v>
      </c>
      <c r="T6" s="35">
        <f t="shared" si="3"/>
        <v>415.3</v>
      </c>
      <c r="U6" s="35">
        <f t="shared" si="3"/>
        <v>2199</v>
      </c>
      <c r="V6" s="35">
        <f t="shared" si="3"/>
        <v>0.56999999999999995</v>
      </c>
      <c r="W6" s="35">
        <f t="shared" si="3"/>
        <v>3857.89</v>
      </c>
      <c r="X6" s="36">
        <f>IF(X7="",NA(),X7)</f>
        <v>92.81</v>
      </c>
      <c r="Y6" s="36">
        <f t="shared" ref="Y6:AG6" si="4">IF(Y7="",NA(),Y7)</f>
        <v>96</v>
      </c>
      <c r="Z6" s="36">
        <f t="shared" si="4"/>
        <v>98.46</v>
      </c>
      <c r="AA6" s="36">
        <f t="shared" si="4"/>
        <v>95.71</v>
      </c>
      <c r="AB6" s="36">
        <f t="shared" si="4"/>
        <v>128.88</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388.86</v>
      </c>
      <c r="BF6" s="36">
        <f t="shared" ref="BF6:BN6" si="7">IF(BF7="",NA(),BF7)</f>
        <v>364.04</v>
      </c>
      <c r="BG6" s="36">
        <f t="shared" si="7"/>
        <v>333.46</v>
      </c>
      <c r="BH6" s="36">
        <f t="shared" si="7"/>
        <v>285.14999999999998</v>
      </c>
      <c r="BI6" s="36">
        <f t="shared" si="7"/>
        <v>230.25</v>
      </c>
      <c r="BJ6" s="36">
        <f t="shared" si="7"/>
        <v>1125.69</v>
      </c>
      <c r="BK6" s="36">
        <f t="shared" si="7"/>
        <v>1134.67</v>
      </c>
      <c r="BL6" s="36">
        <f t="shared" si="7"/>
        <v>1144.79</v>
      </c>
      <c r="BM6" s="36">
        <f t="shared" si="7"/>
        <v>1061.58</v>
      </c>
      <c r="BN6" s="36">
        <f t="shared" si="7"/>
        <v>1007.7</v>
      </c>
      <c r="BO6" s="35" t="str">
        <f>IF(BO7="","",IF(BO7="-","【-】","【"&amp;SUBSTITUTE(TEXT(BO7,"#,##0.00"),"-","△")&amp;"】"))</f>
        <v>【1,074.14】</v>
      </c>
      <c r="BP6" s="36">
        <f>IF(BP7="",NA(),BP7)</f>
        <v>90.4</v>
      </c>
      <c r="BQ6" s="36">
        <f t="shared" ref="BQ6:BY6" si="8">IF(BQ7="",NA(),BQ7)</f>
        <v>94.79</v>
      </c>
      <c r="BR6" s="36">
        <f t="shared" si="8"/>
        <v>94.81</v>
      </c>
      <c r="BS6" s="36">
        <f t="shared" si="8"/>
        <v>94.75</v>
      </c>
      <c r="BT6" s="36">
        <f t="shared" si="8"/>
        <v>103.42</v>
      </c>
      <c r="BU6" s="36">
        <f t="shared" si="8"/>
        <v>46.48</v>
      </c>
      <c r="BV6" s="36">
        <f t="shared" si="8"/>
        <v>40.6</v>
      </c>
      <c r="BW6" s="36">
        <f t="shared" si="8"/>
        <v>56.04</v>
      </c>
      <c r="BX6" s="36">
        <f t="shared" si="8"/>
        <v>58.52</v>
      </c>
      <c r="BY6" s="36">
        <f t="shared" si="8"/>
        <v>59.22</v>
      </c>
      <c r="BZ6" s="35" t="str">
        <f>IF(BZ7="","",IF(BZ7="-","【-】","【"&amp;SUBSTITUTE(TEXT(BZ7,"#,##0.00"),"-","△")&amp;"】"))</f>
        <v>【54.36】</v>
      </c>
      <c r="CA6" s="36">
        <f>IF(CA7="",NA(),CA7)</f>
        <v>163.47</v>
      </c>
      <c r="CB6" s="36">
        <f t="shared" ref="CB6:CJ6" si="9">IF(CB7="",NA(),CB7)</f>
        <v>157.07</v>
      </c>
      <c r="CC6" s="36">
        <f t="shared" si="9"/>
        <v>157.09</v>
      </c>
      <c r="CD6" s="36">
        <f t="shared" si="9"/>
        <v>163.51</v>
      </c>
      <c r="CE6" s="36">
        <f t="shared" si="9"/>
        <v>160.01</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49.54</v>
      </c>
      <c r="CM6" s="36">
        <f t="shared" ref="CM6:CU6" si="10">IF(CM7="",NA(),CM7)</f>
        <v>49.95</v>
      </c>
      <c r="CN6" s="36">
        <f t="shared" si="10"/>
        <v>48.01</v>
      </c>
      <c r="CO6" s="36">
        <f t="shared" si="10"/>
        <v>46.49</v>
      </c>
      <c r="CP6" s="36">
        <f t="shared" si="10"/>
        <v>45.35</v>
      </c>
      <c r="CQ6" s="36">
        <f t="shared" si="10"/>
        <v>57.43</v>
      </c>
      <c r="CR6" s="36">
        <f t="shared" si="10"/>
        <v>57.29</v>
      </c>
      <c r="CS6" s="36">
        <f t="shared" si="10"/>
        <v>55.9</v>
      </c>
      <c r="CT6" s="36">
        <f t="shared" si="10"/>
        <v>57.3</v>
      </c>
      <c r="CU6" s="36">
        <f t="shared" si="10"/>
        <v>56.76</v>
      </c>
      <c r="CV6" s="35" t="str">
        <f>IF(CV7="","",IF(CV7="-","【-】","【"&amp;SUBSTITUTE(TEXT(CV7,"#,##0.00"),"-","△")&amp;"】"))</f>
        <v>【55.95】</v>
      </c>
      <c r="CW6" s="36">
        <f>IF(CW7="",NA(),CW7)</f>
        <v>95.29</v>
      </c>
      <c r="CX6" s="36">
        <f t="shared" ref="CX6:DF6" si="11">IF(CX7="",NA(),CX7)</f>
        <v>90.85</v>
      </c>
      <c r="CY6" s="36">
        <f t="shared" si="11"/>
        <v>92.68</v>
      </c>
      <c r="CZ6" s="36">
        <f t="shared" si="11"/>
        <v>94.62</v>
      </c>
      <c r="DA6" s="36">
        <f t="shared" si="11"/>
        <v>96.35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263435</v>
      </c>
      <c r="D7" s="38">
        <v>47</v>
      </c>
      <c r="E7" s="38">
        <v>1</v>
      </c>
      <c r="F7" s="38">
        <v>0</v>
      </c>
      <c r="G7" s="38">
        <v>0</v>
      </c>
      <c r="H7" s="38" t="s">
        <v>95</v>
      </c>
      <c r="I7" s="38" t="s">
        <v>96</v>
      </c>
      <c r="J7" s="38" t="s">
        <v>97</v>
      </c>
      <c r="K7" s="38" t="s">
        <v>98</v>
      </c>
      <c r="L7" s="38" t="s">
        <v>99</v>
      </c>
      <c r="M7" s="38" t="s">
        <v>100</v>
      </c>
      <c r="N7" s="39" t="s">
        <v>101</v>
      </c>
      <c r="O7" s="39" t="s">
        <v>102</v>
      </c>
      <c r="P7" s="39">
        <v>29.54</v>
      </c>
      <c r="Q7" s="39">
        <v>2814</v>
      </c>
      <c r="R7" s="39">
        <v>7492</v>
      </c>
      <c r="S7" s="39">
        <v>18.04</v>
      </c>
      <c r="T7" s="39">
        <v>415.3</v>
      </c>
      <c r="U7" s="39">
        <v>2199</v>
      </c>
      <c r="V7" s="39">
        <v>0.56999999999999995</v>
      </c>
      <c r="W7" s="39">
        <v>3857.89</v>
      </c>
      <c r="X7" s="39">
        <v>92.81</v>
      </c>
      <c r="Y7" s="39">
        <v>96</v>
      </c>
      <c r="Z7" s="39">
        <v>98.46</v>
      </c>
      <c r="AA7" s="39">
        <v>95.71</v>
      </c>
      <c r="AB7" s="39">
        <v>128.88</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388.86</v>
      </c>
      <c r="BF7" s="39">
        <v>364.04</v>
      </c>
      <c r="BG7" s="39">
        <v>333.46</v>
      </c>
      <c r="BH7" s="39">
        <v>285.14999999999998</v>
      </c>
      <c r="BI7" s="39">
        <v>230.25</v>
      </c>
      <c r="BJ7" s="39">
        <v>1125.69</v>
      </c>
      <c r="BK7" s="39">
        <v>1134.67</v>
      </c>
      <c r="BL7" s="39">
        <v>1144.79</v>
      </c>
      <c r="BM7" s="39">
        <v>1061.58</v>
      </c>
      <c r="BN7" s="39">
        <v>1007.7</v>
      </c>
      <c r="BO7" s="39">
        <v>1074.1400000000001</v>
      </c>
      <c r="BP7" s="39">
        <v>90.4</v>
      </c>
      <c r="BQ7" s="39">
        <v>94.79</v>
      </c>
      <c r="BR7" s="39">
        <v>94.81</v>
      </c>
      <c r="BS7" s="39">
        <v>94.75</v>
      </c>
      <c r="BT7" s="39">
        <v>103.42</v>
      </c>
      <c r="BU7" s="39">
        <v>46.48</v>
      </c>
      <c r="BV7" s="39">
        <v>40.6</v>
      </c>
      <c r="BW7" s="39">
        <v>56.04</v>
      </c>
      <c r="BX7" s="39">
        <v>58.52</v>
      </c>
      <c r="BY7" s="39">
        <v>59.22</v>
      </c>
      <c r="BZ7" s="39">
        <v>54.36</v>
      </c>
      <c r="CA7" s="39">
        <v>163.47</v>
      </c>
      <c r="CB7" s="39">
        <v>157.07</v>
      </c>
      <c r="CC7" s="39">
        <v>157.09</v>
      </c>
      <c r="CD7" s="39">
        <v>163.51</v>
      </c>
      <c r="CE7" s="39">
        <v>160.01</v>
      </c>
      <c r="CF7" s="39">
        <v>376.61</v>
      </c>
      <c r="CG7" s="39">
        <v>440.03</v>
      </c>
      <c r="CH7" s="39">
        <v>304.35000000000002</v>
      </c>
      <c r="CI7" s="39">
        <v>296.3</v>
      </c>
      <c r="CJ7" s="39">
        <v>292.89999999999998</v>
      </c>
      <c r="CK7" s="39">
        <v>296.39999999999998</v>
      </c>
      <c r="CL7" s="39">
        <v>49.54</v>
      </c>
      <c r="CM7" s="39">
        <v>49.95</v>
      </c>
      <c r="CN7" s="39">
        <v>48.01</v>
      </c>
      <c r="CO7" s="39">
        <v>46.49</v>
      </c>
      <c r="CP7" s="39">
        <v>45.35</v>
      </c>
      <c r="CQ7" s="39">
        <v>57.43</v>
      </c>
      <c r="CR7" s="39">
        <v>57.29</v>
      </c>
      <c r="CS7" s="39">
        <v>55.9</v>
      </c>
      <c r="CT7" s="39">
        <v>57.3</v>
      </c>
      <c r="CU7" s="39">
        <v>56.76</v>
      </c>
      <c r="CV7" s="39">
        <v>55.95</v>
      </c>
      <c r="CW7" s="39">
        <v>95.29</v>
      </c>
      <c r="CX7" s="39">
        <v>90.85</v>
      </c>
      <c r="CY7" s="39">
        <v>92.68</v>
      </c>
      <c r="CZ7" s="39">
        <v>94.62</v>
      </c>
      <c r="DA7" s="39">
        <v>96.35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2020-02-13T06:30:32Z</cp:lastPrinted>
  <dcterms:modified xsi:type="dcterms:W3CDTF">2020-02-14T01:26:53Z</dcterms:modified>
</cp:coreProperties>
</file>