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MQczQem0gw0rsxW+p8mhJmGkqZ0azvfjuwguY9xqAQpghXAlvmDXbCFI5Y5hfmlbsWSUQ78Oldhp3Uj5JfqrhQ==" workbookSaltValue="tixyWOC1226vz66QDBLuz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<sst xmlns="http://schemas.openxmlformats.org/spreadsheetml/2006/main" count="220" uniqueCount="108">
  <si>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</si>
  <si>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</si>
  <si>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</si>
  <si>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</si>
  <si>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</si>
  <si>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</si>
  <si>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</si>
  <si>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</si>
  <si>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</si>
  <si>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</si>
  <si>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</si>
  <si>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</si>
  <si>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</si>
  <si>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</si>
  <si>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</si>
  <si>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</si>
  <si>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</si>
  <si>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</si>
  <si>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</si>
  <si>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</si>
  <si>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</si>
  <si>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</si>
  <si>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</si>
  <si>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</si>
  <si>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</si>
  <si>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</si>
  <si>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</si>
  <si>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</si>
  <si>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</si>
  <si>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</si>
  <si>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</si>
  <si>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</si>
  <si>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</si>
  <si>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</si>
  <si>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</si>
  <si>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</si>
  <si>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</si>
  <si>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</si>
  <si>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</si>
  <si>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</si>
  <si>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</si>
  <si>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</si>
  <si>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</si>
  <si>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</si>
  <si>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</si>
  <si>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</si>
  <si>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</si>
  <si>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</si>
  <si>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</si>
  <si>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</si>
  <si>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</si>
  <si>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</si>
  <si>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</si>
  <si>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</si>
  <si>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</si>
  <si>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</si>
  <si>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</si>
  <si>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</si>
  <si>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</si>
  <si>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</si>
  <si>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</si>
  <si>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</si>
  <si>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</si>
  <si>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</si>
  <si>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</si>
  <si>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</si>
  <si>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</si>
  <si>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</si>
  <si>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</si>
  <si>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</si>
  <si>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</si>
  <si>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</si>
  <si>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</si>
  <si>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</si>
  <si>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</si>
  <si>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</si>
  <si>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</si>
  <si>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</si>
  <si>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</si>
  <si>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</si>
  <si>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</si>
  <si>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</si>
  <si>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</si>
  <si>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</si>
  <si>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</si>
  <si>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</si>
  <si>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</si>
  <si>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</si>
  <si>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</si>
  <si>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</si>
  <si>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</si>
  <si>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</si>
  <si>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</si>
  <si>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井手町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</si>
  <si>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</si>
  <si>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</si>
  <si>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</si>
  <si>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</si>
  <si>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</si>
  <si>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</si>
  <si>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</si>
  <si>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</si>
  <si>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</si>
  <si>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</si>
  <si>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</si>
  <si>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平成28年度に財政の健全化に向け「井手町上下水道事業経営等審議会」を設置。その後、審議会及び議会での審議を経て、平成29年度に約20年ぶりに平均改定率14％となる水道料金改定を実施しました。
　今後は中長期的な視点から水道事業における既存施設の効率化による更なる経費削減等に努めつつ、老朽化する施設・管路の更新や石綿管布設替を計画的に実施し、引き続き「有収率」や「管路更新率」の向上に取り組む予定です。</t>
    <rPh sb="101" eb="105">
      <t>チュウチョウキテキ</t>
    </rPh>
    <rPh sb="106" eb="108">
      <t>シテン</t>
    </rPh>
    <rPh sb="110" eb="112">
      <t>スイドウ</t>
    </rPh>
    <rPh sb="112" eb="114">
      <t>ジギョウ</t>
    </rPh>
    <rPh sb="118" eb="120">
      <t>キソン</t>
    </rPh>
    <rPh sb="120" eb="122">
      <t>シセツ</t>
    </rPh>
    <rPh sb="123" eb="126">
      <t>コウリツカ</t>
    </rPh>
    <rPh sb="129" eb="130">
      <t>サラ</t>
    </rPh>
    <rPh sb="132" eb="134">
      <t>ケイヒ</t>
    </rPh>
    <rPh sb="134" eb="136">
      <t>サクゲン</t>
    </rPh>
    <rPh sb="136" eb="137">
      <t>トウ</t>
    </rPh>
    <phoneticPr fontId="4"/>
  </si>
  <si>
    <t xml:space="preserve">･①「有形固定資産減価償却率」は、資産の減価償却がどの程度進んでいるかを示す指標です。現在は類似団体とほぼ同水準ですが、今後約10年後に更新投資のピークが予想されるため、平成28年度に策定した経営戦略に従い、計画的な施設更新に努めます。
･②「管路経年化率」は、法定耐用年数を超過した管路の割合を示す、また、③「管路更新率」は、管路の更新ペースが把握できる指標です。管路の老朽化が進んでいるものの、なかなか管路の更新ができていないことが分かります。今後は財政状況を見ながらではありますが、石綿管の布設替に加えて、老朽化した管路の更新も計画的かつ優先的に行う予定です。
</t>
    <rPh sb="62" eb="63">
      <t>ヤク</t>
    </rPh>
    <rPh sb="65" eb="67">
      <t>ネンゴ</t>
    </rPh>
    <phoneticPr fontId="4"/>
  </si>
  <si>
    <t>･①「経常収支比率」は、単年度の収支が黒字であれば100％以上となる指標です。過去から経費節減に努めてきた結果100％を超え、また、平成29年度に水道料金改定を実施したことで、指標も少し改善しています。
･②「累積欠損金」は、発生していません。
･③「流動比率」は、短期の支払能力を表す指標で、100％以上であることが必要です。常に100％を上回っており、平成29年度以降は水道料金改定を実施したため、大きく値が改善しております。
･④「企業債残高対給水収益比率」は、企業債残高の割合を示す指標です。企業債の新規発行の抑制等により、類似団体平均値が上昇傾向であるのに対し、年々改善しています。
･⑤「料金回収率」は、100％以上であれば健全な指標です。平成29年度に水道料金改定を実施したことで100％を超えていますが、給水収益が全国的に減少傾向にある中で、今後も費用の削減に努めつつ、収益性の向上が必要です。
･⑥「給水原価」は、有収水量（料金の対象となった水量）1㎥あたりにかかる費用を現す指標です。類似団体と比べて低く、年間有収水量は減少しているものの、経費節減に努めているため、概ね一定しています。
･⑦「施設利用率」は、高いほど健全な指標です。類似団体とほぼ同水準であり、給水能力に余裕が生じている状況です。
･⑧「有収率」は、100％に近いほど施設の稼動が収益に反映されている指標です。町内には漏水の原因となる石綿管が残存し、給水量が収益に結びついていないため、計画的に布設替に取り組んでいる状況です。</t>
    <rPh sb="178" eb="180">
      <t>ヘイセイ</t>
    </rPh>
    <rPh sb="182" eb="184">
      <t>ネンド</t>
    </rPh>
    <rPh sb="184" eb="186">
      <t>イコウ</t>
    </rPh>
    <rPh sb="187" eb="189">
      <t>スイドウ</t>
    </rPh>
    <rPh sb="189" eb="191">
      <t>リョウキン</t>
    </rPh>
    <rPh sb="191" eb="193">
      <t>カイテイ</t>
    </rPh>
    <rPh sb="194" eb="196">
      <t>ジッシ</t>
    </rPh>
    <rPh sb="201" eb="202">
      <t>オオ</t>
    </rPh>
    <rPh sb="204" eb="205">
      <t>アタイ</t>
    </rPh>
    <rPh sb="206" eb="208">
      <t>カイゼン</t>
    </rPh>
    <rPh sb="274" eb="276">
      <t>ジョウショウ</t>
    </rPh>
    <rPh sb="276" eb="278">
      <t>ケイコウ</t>
    </rPh>
    <rPh sb="283" eb="284">
      <t>タイ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</si>
</sst>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formatCode="#,##0.00;&quot;△&quot;#,##0.00;&quot;-&quot;">
                  <c:v>0.54</c:v>
                </c:pt>
                <c:pt idx="3" formatCode="#,##0.00;&quot;△&quot;#,##0.00;&quot;-&quot;">
                  <c:v>0.91</c:v>
                </c:pt>
                <c:pt idx="4">
                  <c:v>0</c:v>
                </c:pt>
              </c:numCache>
            </c:numRef>
          </c:val>
          <c:extLst xmlns:c16r2="http://schemas.microsoft.com/office/drawing/2015/06/chart">
            <c:ext xmlns:c16="http://schemas.microsoft.com/office/drawing/2014/chart" uri="{C3380CC4-5D6E-409C-BE32-E72D297353CC}">
              <c16:uniqueId val="{00000000-6339-47C2-ABD7-1676B3077803}"/>
            </c:ext>
          </c:extLst>
        </c:ser>
        <c:dLbls>
          <c:showLegendKey val="0"/>
          <c:showVal val="0"/>
          <c:showCatName val="0"/>
          <c:showSerName val="0"/>
          <c:showPercent val="0"/>
          <c:showBubbleSize val="0"/>
        </c:dLbls>
        <c:gapWidth val="150"/>
        <c:axId val="199589888"/>
        <c:axId val="19959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xmlns:c16r2="http://schemas.microsoft.com/office/drawing/2015/06/chart">
            <c:ext xmlns:c16="http://schemas.microsoft.com/office/drawing/2014/chart" uri="{C3380CC4-5D6E-409C-BE32-E72D297353CC}">
              <c16:uniqueId val="{00000001-6339-47C2-ABD7-1676B3077803}"/>
            </c:ext>
          </c:extLst>
        </c:ser>
        <c:dLbls>
          <c:showLegendKey val="0"/>
          <c:showVal val="0"/>
          <c:showCatName val="0"/>
          <c:showSerName val="0"/>
          <c:showPercent val="0"/>
          <c:showBubbleSize val="0"/>
        </c:dLbls>
        <c:marker val="1"/>
        <c:smooth val="0"/>
        <c:axId val="199589888"/>
        <c:axId val="199592192"/>
      </c:lineChart>
      <c:dateAx>
        <c:axId val="199589888"/>
        <c:scaling>
          <c:orientation val="minMax"/>
        </c:scaling>
        <c:delete val="1"/>
        <c:axPos val="b"/>
        <c:numFmt formatCode="ge" sourceLinked="1"/>
        <c:majorTickMark val="none"/>
        <c:minorTickMark val="none"/>
        <c:tickLblPos val="none"/>
        <c:crossAx val="199592192"/>
        <c:crosses val="autoZero"/>
        <c:auto val="1"/>
        <c:lblOffset val="100"/>
        <c:baseTimeUnit val="years"/>
      </c:dateAx>
      <c:valAx>
        <c:axId val="19959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58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55.7</c:v>
                </c:pt>
                <c:pt idx="1">
                  <c:v>53.12</c:v>
                </c:pt>
                <c:pt idx="2">
                  <c:v>53.96</c:v>
                </c:pt>
                <c:pt idx="3">
                  <c:v>52.24</c:v>
                </c:pt>
                <c:pt idx="4">
                  <c:v>52.3</c:v>
                </c:pt>
              </c:numCache>
            </c:numRef>
          </c:val>
          <c:extLst xmlns:c16r2="http://schemas.microsoft.com/office/drawing/2015/06/chart">
            <c:ext xmlns:c16="http://schemas.microsoft.com/office/drawing/2014/chart" uri="{C3380CC4-5D6E-409C-BE32-E72D297353CC}">
              <c16:uniqueId val="{00000000-D355-42AC-828C-D1D0C1625336}"/>
            </c:ext>
          </c:extLst>
        </c:ser>
        <c:dLbls>
          <c:showLegendKey val="0"/>
          <c:showVal val="0"/>
          <c:showCatName val="0"/>
          <c:showSerName val="0"/>
          <c:showPercent val="0"/>
          <c:showBubbleSize val="0"/>
        </c:dLbls>
        <c:gapWidth val="150"/>
        <c:axId val="192797696"/>
        <c:axId val="19744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xmlns:c16r2="http://schemas.microsoft.com/office/drawing/2015/06/chart">
            <c:ext xmlns:c16="http://schemas.microsoft.com/office/drawing/2014/chart" uri="{C3380CC4-5D6E-409C-BE32-E72D297353CC}">
              <c16:uniqueId val="{00000001-D355-42AC-828C-D1D0C1625336}"/>
            </c:ext>
          </c:extLst>
        </c:ser>
        <c:dLbls>
          <c:showLegendKey val="0"/>
          <c:showVal val="0"/>
          <c:showCatName val="0"/>
          <c:showSerName val="0"/>
          <c:showPercent val="0"/>
          <c:showBubbleSize val="0"/>
        </c:dLbls>
        <c:marker val="1"/>
        <c:smooth val="0"/>
        <c:axId val="192797696"/>
        <c:axId val="197440640"/>
      </c:lineChart>
      <c:dateAx>
        <c:axId val="192797696"/>
        <c:scaling>
          <c:orientation val="minMax"/>
        </c:scaling>
        <c:delete val="1"/>
        <c:axPos val="b"/>
        <c:numFmt formatCode="ge" sourceLinked="1"/>
        <c:majorTickMark val="none"/>
        <c:minorTickMark val="none"/>
        <c:tickLblPos val="none"/>
        <c:crossAx val="197440640"/>
        <c:crosses val="autoZero"/>
        <c:auto val="1"/>
        <c:lblOffset val="100"/>
        <c:baseTimeUnit val="years"/>
      </c:dateAx>
      <c:valAx>
        <c:axId val="19744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79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78.95</c:v>
                </c:pt>
                <c:pt idx="1">
                  <c:v>80.14</c:v>
                </c:pt>
                <c:pt idx="2">
                  <c:v>79.349999999999994</c:v>
                </c:pt>
                <c:pt idx="3">
                  <c:v>79.47</c:v>
                </c:pt>
                <c:pt idx="4">
                  <c:v>76.63</c:v>
                </c:pt>
              </c:numCache>
            </c:numRef>
          </c:val>
          <c:extLst xmlns:c16r2="http://schemas.microsoft.com/office/drawing/2015/06/chart">
            <c:ext xmlns:c16="http://schemas.microsoft.com/office/drawing/2014/chart" uri="{C3380CC4-5D6E-409C-BE32-E72D297353CC}">
              <c16:uniqueId val="{00000000-F228-4898-831E-6CAC5A106CF5}"/>
            </c:ext>
          </c:extLst>
        </c:ser>
        <c:dLbls>
          <c:showLegendKey val="0"/>
          <c:showVal val="0"/>
          <c:showCatName val="0"/>
          <c:showSerName val="0"/>
          <c:showPercent val="0"/>
          <c:showBubbleSize val="0"/>
        </c:dLbls>
        <c:gapWidth val="150"/>
        <c:axId val="197561728"/>
        <c:axId val="19756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xmlns:c16r2="http://schemas.microsoft.com/office/drawing/2015/06/chart">
            <c:ext xmlns:c16="http://schemas.microsoft.com/office/drawing/2014/chart" uri="{C3380CC4-5D6E-409C-BE32-E72D297353CC}">
              <c16:uniqueId val="{00000001-F228-4898-831E-6CAC5A106CF5}"/>
            </c:ext>
          </c:extLst>
        </c:ser>
        <c:dLbls>
          <c:showLegendKey val="0"/>
          <c:showVal val="0"/>
          <c:showCatName val="0"/>
          <c:showSerName val="0"/>
          <c:showPercent val="0"/>
          <c:showBubbleSize val="0"/>
        </c:dLbls>
        <c:marker val="1"/>
        <c:smooth val="0"/>
        <c:axId val="197561728"/>
        <c:axId val="197563904"/>
      </c:lineChart>
      <c:dateAx>
        <c:axId val="197561728"/>
        <c:scaling>
          <c:orientation val="minMax"/>
        </c:scaling>
        <c:delete val="1"/>
        <c:axPos val="b"/>
        <c:numFmt formatCode="ge" sourceLinked="1"/>
        <c:majorTickMark val="none"/>
        <c:minorTickMark val="none"/>
        <c:tickLblPos val="none"/>
        <c:crossAx val="197563904"/>
        <c:crosses val="autoZero"/>
        <c:auto val="1"/>
        <c:lblOffset val="100"/>
        <c:baseTimeUnit val="years"/>
      </c:dateAx>
      <c:valAx>
        <c:axId val="19756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56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107.37</c:v>
                </c:pt>
                <c:pt idx="1">
                  <c:v>111.58</c:v>
                </c:pt>
                <c:pt idx="2">
                  <c:v>110.34</c:v>
                </c:pt>
                <c:pt idx="3">
                  <c:v>121.84</c:v>
                </c:pt>
                <c:pt idx="4">
                  <c:v>123.01</c:v>
                </c:pt>
              </c:numCache>
            </c:numRef>
          </c:val>
          <c:extLst xmlns:c16r2="http://schemas.microsoft.com/office/drawing/2015/06/chart">
            <c:ext xmlns:c16="http://schemas.microsoft.com/office/drawing/2014/chart" uri="{C3380CC4-5D6E-409C-BE32-E72D297353CC}">
              <c16:uniqueId val="{00000000-6EFE-4484-99CA-B760CA812500}"/>
            </c:ext>
          </c:extLst>
        </c:ser>
        <c:dLbls>
          <c:showLegendKey val="0"/>
          <c:showVal val="0"/>
          <c:showCatName val="0"/>
          <c:showSerName val="0"/>
          <c:showPercent val="0"/>
          <c:showBubbleSize val="0"/>
        </c:dLbls>
        <c:gapWidth val="150"/>
        <c:axId val="203471488"/>
        <c:axId val="20374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xmlns:c16r2="http://schemas.microsoft.com/office/drawing/2015/06/chart">
            <c:ext xmlns:c16="http://schemas.microsoft.com/office/drawing/2014/chart" uri="{C3380CC4-5D6E-409C-BE32-E72D297353CC}">
              <c16:uniqueId val="{00000001-6EFE-4484-99CA-B760CA812500}"/>
            </c:ext>
          </c:extLst>
        </c:ser>
        <c:dLbls>
          <c:showLegendKey val="0"/>
          <c:showVal val="0"/>
          <c:showCatName val="0"/>
          <c:showSerName val="0"/>
          <c:showPercent val="0"/>
          <c:showBubbleSize val="0"/>
        </c:dLbls>
        <c:marker val="1"/>
        <c:smooth val="0"/>
        <c:axId val="203471488"/>
        <c:axId val="203748480"/>
      </c:lineChart>
      <c:dateAx>
        <c:axId val="203471488"/>
        <c:scaling>
          <c:orientation val="minMax"/>
        </c:scaling>
        <c:delete val="1"/>
        <c:axPos val="b"/>
        <c:numFmt formatCode="ge" sourceLinked="1"/>
        <c:majorTickMark val="none"/>
        <c:minorTickMark val="none"/>
        <c:tickLblPos val="none"/>
        <c:crossAx val="203748480"/>
        <c:crosses val="autoZero"/>
        <c:auto val="1"/>
        <c:lblOffset val="100"/>
        <c:baseTimeUnit val="years"/>
      </c:dateAx>
      <c:valAx>
        <c:axId val="203748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347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39.96</c:v>
                </c:pt>
                <c:pt idx="1">
                  <c:v>42.25</c:v>
                </c:pt>
                <c:pt idx="2">
                  <c:v>43.73</c:v>
                </c:pt>
                <c:pt idx="3">
                  <c:v>45.74</c:v>
                </c:pt>
                <c:pt idx="4">
                  <c:v>47.63</c:v>
                </c:pt>
              </c:numCache>
            </c:numRef>
          </c:val>
          <c:extLst xmlns:c16r2="http://schemas.microsoft.com/office/drawing/2015/06/chart">
            <c:ext xmlns:c16="http://schemas.microsoft.com/office/drawing/2014/chart" uri="{C3380CC4-5D6E-409C-BE32-E72D297353CC}">
              <c16:uniqueId val="{00000000-C869-4F92-8D95-06B59A1D928C}"/>
            </c:ext>
          </c:extLst>
        </c:ser>
        <c:dLbls>
          <c:showLegendKey val="0"/>
          <c:showVal val="0"/>
          <c:showCatName val="0"/>
          <c:showSerName val="0"/>
          <c:showPercent val="0"/>
          <c:showBubbleSize val="0"/>
        </c:dLbls>
        <c:gapWidth val="150"/>
        <c:axId val="227490048"/>
        <c:axId val="22756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xmlns:c16r2="http://schemas.microsoft.com/office/drawing/2015/06/chart">
            <c:ext xmlns:c16="http://schemas.microsoft.com/office/drawing/2014/chart" uri="{C3380CC4-5D6E-409C-BE32-E72D297353CC}">
              <c16:uniqueId val="{00000001-C869-4F92-8D95-06B59A1D928C}"/>
            </c:ext>
          </c:extLst>
        </c:ser>
        <c:dLbls>
          <c:showLegendKey val="0"/>
          <c:showVal val="0"/>
          <c:showCatName val="0"/>
          <c:showSerName val="0"/>
          <c:showPercent val="0"/>
          <c:showBubbleSize val="0"/>
        </c:dLbls>
        <c:marker val="1"/>
        <c:smooth val="0"/>
        <c:axId val="227490048"/>
        <c:axId val="227566720"/>
      </c:lineChart>
      <c:dateAx>
        <c:axId val="227490048"/>
        <c:scaling>
          <c:orientation val="minMax"/>
        </c:scaling>
        <c:delete val="1"/>
        <c:axPos val="b"/>
        <c:numFmt formatCode="ge" sourceLinked="1"/>
        <c:majorTickMark val="none"/>
        <c:minorTickMark val="none"/>
        <c:tickLblPos val="none"/>
        <c:crossAx val="227566720"/>
        <c:crosses val="autoZero"/>
        <c:auto val="1"/>
        <c:lblOffset val="100"/>
        <c:baseTimeUnit val="years"/>
      </c:dateAx>
      <c:valAx>
        <c:axId val="22756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49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28.69</c:v>
                </c:pt>
                <c:pt idx="1">
                  <c:v>28.73</c:v>
                </c:pt>
                <c:pt idx="2">
                  <c:v>28.27</c:v>
                </c:pt>
                <c:pt idx="3">
                  <c:v>27.49</c:v>
                </c:pt>
                <c:pt idx="4" formatCode="#,##0.00;&quot;△&quot;#,##0.00">
                  <c:v>0</c:v>
                </c:pt>
              </c:numCache>
            </c:numRef>
          </c:val>
          <c:extLst xmlns:c16r2="http://schemas.microsoft.com/office/drawing/2015/06/chart">
            <c:ext xmlns:c16="http://schemas.microsoft.com/office/drawing/2014/chart" uri="{C3380CC4-5D6E-409C-BE32-E72D297353CC}">
              <c16:uniqueId val="{00000000-15EB-4E70-B638-5A41A4571745}"/>
            </c:ext>
          </c:extLst>
        </c:ser>
        <c:dLbls>
          <c:showLegendKey val="0"/>
          <c:showVal val="0"/>
          <c:showCatName val="0"/>
          <c:showSerName val="0"/>
          <c:showPercent val="0"/>
          <c:showBubbleSize val="0"/>
        </c:dLbls>
        <c:gapWidth val="150"/>
        <c:axId val="228307328"/>
        <c:axId val="22830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xmlns:c16r2="http://schemas.microsoft.com/office/drawing/2015/06/chart">
            <c:ext xmlns:c16="http://schemas.microsoft.com/office/drawing/2014/chart" uri="{C3380CC4-5D6E-409C-BE32-E72D297353CC}">
              <c16:uniqueId val="{00000001-15EB-4E70-B638-5A41A4571745}"/>
            </c:ext>
          </c:extLst>
        </c:ser>
        <c:dLbls>
          <c:showLegendKey val="0"/>
          <c:showVal val="0"/>
          <c:showCatName val="0"/>
          <c:showSerName val="0"/>
          <c:showPercent val="0"/>
          <c:showBubbleSize val="0"/>
        </c:dLbls>
        <c:marker val="1"/>
        <c:smooth val="0"/>
        <c:axId val="228307328"/>
        <c:axId val="228309632"/>
      </c:lineChart>
      <c:dateAx>
        <c:axId val="228307328"/>
        <c:scaling>
          <c:orientation val="minMax"/>
        </c:scaling>
        <c:delete val="1"/>
        <c:axPos val="b"/>
        <c:numFmt formatCode="ge" sourceLinked="1"/>
        <c:majorTickMark val="none"/>
        <c:minorTickMark val="none"/>
        <c:tickLblPos val="none"/>
        <c:crossAx val="228309632"/>
        <c:crosses val="autoZero"/>
        <c:auto val="1"/>
        <c:lblOffset val="100"/>
        <c:baseTimeUnit val="years"/>
      </c:dateAx>
      <c:valAx>
        <c:axId val="22830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30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090-4980-B969-0BA224DA6D6E}"/>
            </c:ext>
          </c:extLst>
        </c:ser>
        <c:dLbls>
          <c:showLegendKey val="0"/>
          <c:showVal val="0"/>
          <c:showCatName val="0"/>
          <c:showSerName val="0"/>
          <c:showPercent val="0"/>
          <c:showBubbleSize val="0"/>
        </c:dLbls>
        <c:gapWidth val="150"/>
        <c:axId val="192111744"/>
        <c:axId val="19211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xmlns:c16r2="http://schemas.microsoft.com/office/drawing/2015/06/chart">
            <c:ext xmlns:c16="http://schemas.microsoft.com/office/drawing/2014/chart" uri="{C3380CC4-5D6E-409C-BE32-E72D297353CC}">
              <c16:uniqueId val="{00000001-9090-4980-B969-0BA224DA6D6E}"/>
            </c:ext>
          </c:extLst>
        </c:ser>
        <c:dLbls>
          <c:showLegendKey val="0"/>
          <c:showVal val="0"/>
          <c:showCatName val="0"/>
          <c:showSerName val="0"/>
          <c:showPercent val="0"/>
          <c:showBubbleSize val="0"/>
        </c:dLbls>
        <c:marker val="1"/>
        <c:smooth val="0"/>
        <c:axId val="192111744"/>
        <c:axId val="192113664"/>
      </c:lineChart>
      <c:dateAx>
        <c:axId val="192111744"/>
        <c:scaling>
          <c:orientation val="minMax"/>
        </c:scaling>
        <c:delete val="1"/>
        <c:axPos val="b"/>
        <c:numFmt formatCode="ge" sourceLinked="1"/>
        <c:majorTickMark val="none"/>
        <c:minorTickMark val="none"/>
        <c:tickLblPos val="none"/>
        <c:crossAx val="192113664"/>
        <c:crosses val="autoZero"/>
        <c:auto val="1"/>
        <c:lblOffset val="100"/>
        <c:baseTimeUnit val="years"/>
      </c:dateAx>
      <c:valAx>
        <c:axId val="192113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211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494.9</c:v>
                </c:pt>
                <c:pt idx="1">
                  <c:v>515.25</c:v>
                </c:pt>
                <c:pt idx="2">
                  <c:v>449.35</c:v>
                </c:pt>
                <c:pt idx="3">
                  <c:v>484.16</c:v>
                </c:pt>
                <c:pt idx="4">
                  <c:v>613.27</c:v>
                </c:pt>
              </c:numCache>
            </c:numRef>
          </c:val>
          <c:extLst xmlns:c16r2="http://schemas.microsoft.com/office/drawing/2015/06/chart">
            <c:ext xmlns:c16="http://schemas.microsoft.com/office/drawing/2014/chart" uri="{C3380CC4-5D6E-409C-BE32-E72D297353CC}">
              <c16:uniqueId val="{00000000-7AAB-47E3-BD5F-F974EC8028DE}"/>
            </c:ext>
          </c:extLst>
        </c:ser>
        <c:dLbls>
          <c:showLegendKey val="0"/>
          <c:showVal val="0"/>
          <c:showCatName val="0"/>
          <c:showSerName val="0"/>
          <c:showPercent val="0"/>
          <c:showBubbleSize val="0"/>
        </c:dLbls>
        <c:gapWidth val="150"/>
        <c:axId val="192263680"/>
        <c:axId val="19226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xmlns:c16r2="http://schemas.microsoft.com/office/drawing/2015/06/chart">
            <c:ext xmlns:c16="http://schemas.microsoft.com/office/drawing/2014/chart" uri="{C3380CC4-5D6E-409C-BE32-E72D297353CC}">
              <c16:uniqueId val="{00000001-7AAB-47E3-BD5F-F974EC8028DE}"/>
            </c:ext>
          </c:extLst>
        </c:ser>
        <c:dLbls>
          <c:showLegendKey val="0"/>
          <c:showVal val="0"/>
          <c:showCatName val="0"/>
          <c:showSerName val="0"/>
          <c:showPercent val="0"/>
          <c:showBubbleSize val="0"/>
        </c:dLbls>
        <c:marker val="1"/>
        <c:smooth val="0"/>
        <c:axId val="192263680"/>
        <c:axId val="192265600"/>
      </c:lineChart>
      <c:dateAx>
        <c:axId val="192263680"/>
        <c:scaling>
          <c:orientation val="minMax"/>
        </c:scaling>
        <c:delete val="1"/>
        <c:axPos val="b"/>
        <c:numFmt formatCode="ge" sourceLinked="1"/>
        <c:majorTickMark val="none"/>
        <c:minorTickMark val="none"/>
        <c:tickLblPos val="none"/>
        <c:crossAx val="192265600"/>
        <c:crosses val="autoZero"/>
        <c:auto val="1"/>
        <c:lblOffset val="100"/>
        <c:baseTimeUnit val="years"/>
      </c:dateAx>
      <c:valAx>
        <c:axId val="192265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226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289.18</c:v>
                </c:pt>
                <c:pt idx="1">
                  <c:v>267.99</c:v>
                </c:pt>
                <c:pt idx="2">
                  <c:v>234.43</c:v>
                </c:pt>
                <c:pt idx="3">
                  <c:v>219.4</c:v>
                </c:pt>
                <c:pt idx="4">
                  <c:v>194.57</c:v>
                </c:pt>
              </c:numCache>
            </c:numRef>
          </c:val>
          <c:extLst xmlns:c16r2="http://schemas.microsoft.com/office/drawing/2015/06/chart">
            <c:ext xmlns:c16="http://schemas.microsoft.com/office/drawing/2014/chart" uri="{C3380CC4-5D6E-409C-BE32-E72D297353CC}">
              <c16:uniqueId val="{00000000-93AF-4482-BFDC-924A4234F5D8}"/>
            </c:ext>
          </c:extLst>
        </c:ser>
        <c:dLbls>
          <c:showLegendKey val="0"/>
          <c:showVal val="0"/>
          <c:showCatName val="0"/>
          <c:showSerName val="0"/>
          <c:showPercent val="0"/>
          <c:showBubbleSize val="0"/>
        </c:dLbls>
        <c:gapWidth val="150"/>
        <c:axId val="192350080"/>
        <c:axId val="19236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xmlns:c16r2="http://schemas.microsoft.com/office/drawing/2015/06/chart">
            <c:ext xmlns:c16="http://schemas.microsoft.com/office/drawing/2014/chart" uri="{C3380CC4-5D6E-409C-BE32-E72D297353CC}">
              <c16:uniqueId val="{00000001-93AF-4482-BFDC-924A4234F5D8}"/>
            </c:ext>
          </c:extLst>
        </c:ser>
        <c:dLbls>
          <c:showLegendKey val="0"/>
          <c:showVal val="0"/>
          <c:showCatName val="0"/>
          <c:showSerName val="0"/>
          <c:showPercent val="0"/>
          <c:showBubbleSize val="0"/>
        </c:dLbls>
        <c:marker val="1"/>
        <c:smooth val="0"/>
        <c:axId val="192350080"/>
        <c:axId val="192360448"/>
      </c:lineChart>
      <c:dateAx>
        <c:axId val="192350080"/>
        <c:scaling>
          <c:orientation val="minMax"/>
        </c:scaling>
        <c:delete val="1"/>
        <c:axPos val="b"/>
        <c:numFmt formatCode="ge" sourceLinked="1"/>
        <c:majorTickMark val="none"/>
        <c:minorTickMark val="none"/>
        <c:tickLblPos val="none"/>
        <c:crossAx val="192360448"/>
        <c:crosses val="autoZero"/>
        <c:auto val="1"/>
        <c:lblOffset val="100"/>
        <c:baseTimeUnit val="years"/>
      </c:dateAx>
      <c:valAx>
        <c:axId val="192360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235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98.83</c:v>
                </c:pt>
                <c:pt idx="1">
                  <c:v>92.84</c:v>
                </c:pt>
                <c:pt idx="2">
                  <c:v>97.44</c:v>
                </c:pt>
                <c:pt idx="3">
                  <c:v>116.02</c:v>
                </c:pt>
                <c:pt idx="4">
                  <c:v>118.68</c:v>
                </c:pt>
              </c:numCache>
            </c:numRef>
          </c:val>
          <c:extLst xmlns:c16r2="http://schemas.microsoft.com/office/drawing/2015/06/chart">
            <c:ext xmlns:c16="http://schemas.microsoft.com/office/drawing/2014/chart" uri="{C3380CC4-5D6E-409C-BE32-E72D297353CC}">
              <c16:uniqueId val="{00000000-A8C7-4CBA-8F9F-D5720F0CAE8A}"/>
            </c:ext>
          </c:extLst>
        </c:ser>
        <c:dLbls>
          <c:showLegendKey val="0"/>
          <c:showVal val="0"/>
          <c:showCatName val="0"/>
          <c:showSerName val="0"/>
          <c:showPercent val="0"/>
          <c:showBubbleSize val="0"/>
        </c:dLbls>
        <c:gapWidth val="150"/>
        <c:axId val="192489728"/>
        <c:axId val="19250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xmlns:c16r2="http://schemas.microsoft.com/office/drawing/2015/06/chart">
            <c:ext xmlns:c16="http://schemas.microsoft.com/office/drawing/2014/chart" uri="{C3380CC4-5D6E-409C-BE32-E72D297353CC}">
              <c16:uniqueId val="{00000001-A8C7-4CBA-8F9F-D5720F0CAE8A}"/>
            </c:ext>
          </c:extLst>
        </c:ser>
        <c:dLbls>
          <c:showLegendKey val="0"/>
          <c:showVal val="0"/>
          <c:showCatName val="0"/>
          <c:showSerName val="0"/>
          <c:showPercent val="0"/>
          <c:showBubbleSize val="0"/>
        </c:dLbls>
        <c:marker val="1"/>
        <c:smooth val="0"/>
        <c:axId val="192489728"/>
        <c:axId val="192504192"/>
      </c:lineChart>
      <c:dateAx>
        <c:axId val="192489728"/>
        <c:scaling>
          <c:orientation val="minMax"/>
        </c:scaling>
        <c:delete val="1"/>
        <c:axPos val="b"/>
        <c:numFmt formatCode="ge" sourceLinked="1"/>
        <c:majorTickMark val="none"/>
        <c:minorTickMark val="none"/>
        <c:tickLblPos val="none"/>
        <c:crossAx val="192504192"/>
        <c:crosses val="autoZero"/>
        <c:auto val="1"/>
        <c:lblOffset val="100"/>
        <c:baseTimeUnit val="years"/>
      </c:dateAx>
      <c:valAx>
        <c:axId val="19250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48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142.9</c:v>
                </c:pt>
                <c:pt idx="1">
                  <c:v>151.80000000000001</c:v>
                </c:pt>
                <c:pt idx="2">
                  <c:v>145.29</c:v>
                </c:pt>
                <c:pt idx="3">
                  <c:v>127.95</c:v>
                </c:pt>
                <c:pt idx="4">
                  <c:v>133.34</c:v>
                </c:pt>
              </c:numCache>
            </c:numRef>
          </c:val>
          <c:extLst xmlns:c16r2="http://schemas.microsoft.com/office/drawing/2015/06/chart">
            <c:ext xmlns:c16="http://schemas.microsoft.com/office/drawing/2014/chart" uri="{C3380CC4-5D6E-409C-BE32-E72D297353CC}">
              <c16:uniqueId val="{00000000-8AE2-4B92-A8C3-9A4145676708}"/>
            </c:ext>
          </c:extLst>
        </c:ser>
        <c:dLbls>
          <c:showLegendKey val="0"/>
          <c:showVal val="0"/>
          <c:showCatName val="0"/>
          <c:showSerName val="0"/>
          <c:showPercent val="0"/>
          <c:showBubbleSize val="0"/>
        </c:dLbls>
        <c:gapWidth val="150"/>
        <c:axId val="192739968"/>
        <c:axId val="19278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xmlns:c16r2="http://schemas.microsoft.com/office/drawing/2015/06/chart">
            <c:ext xmlns:c16="http://schemas.microsoft.com/office/drawing/2014/chart" uri="{C3380CC4-5D6E-409C-BE32-E72D297353CC}">
              <c16:uniqueId val="{00000001-8AE2-4B92-A8C3-9A4145676708}"/>
            </c:ext>
          </c:extLst>
        </c:ser>
        <c:dLbls>
          <c:showLegendKey val="0"/>
          <c:showVal val="0"/>
          <c:showCatName val="0"/>
          <c:showSerName val="0"/>
          <c:showPercent val="0"/>
          <c:showBubbleSize val="0"/>
        </c:dLbls>
        <c:marker val="1"/>
        <c:smooth val="0"/>
        <c:axId val="192739968"/>
        <c:axId val="192787200"/>
      </c:lineChart>
      <c:dateAx>
        <c:axId val="192739968"/>
        <c:scaling>
          <c:orientation val="minMax"/>
        </c:scaling>
        <c:delete val="1"/>
        <c:axPos val="b"/>
        <c:numFmt formatCode="ge" sourceLinked="1"/>
        <c:majorTickMark val="none"/>
        <c:minorTickMark val="none"/>
        <c:tickLblPos val="none"/>
        <c:crossAx val="192787200"/>
        <c:crosses val="autoZero"/>
        <c:auto val="1"/>
        <c:lblOffset val="100"/>
        <c:baseTimeUnit val="years"/>
      </c:dateAx>
      <c:valAx>
        <c:axId val="19278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73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京都府　井手町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59" t="str">
        <f>データ!$M$6</f>
        <v>非設置</v>
      </c>
      <c r="AE8" s="59"/>
      <c r="AF8" s="59"/>
      <c r="AG8" s="59"/>
      <c r="AH8" s="59"/>
      <c r="AI8" s="59"/>
      <c r="AJ8" s="59"/>
      <c r="AK8" s="4"/>
      <c r="AL8" s="60">
        <f>データ!$R$6</f>
        <v>7492</v>
      </c>
      <c r="AM8" s="60"/>
      <c r="AN8" s="60"/>
      <c r="AO8" s="60"/>
      <c r="AP8" s="60"/>
      <c r="AQ8" s="60"/>
      <c r="AR8" s="60"/>
      <c r="AS8" s="60"/>
      <c r="AT8" s="51">
        <f>データ!$S$6</f>
        <v>18.04</v>
      </c>
      <c r="AU8" s="52"/>
      <c r="AV8" s="52"/>
      <c r="AW8" s="52"/>
      <c r="AX8" s="52"/>
      <c r="AY8" s="52"/>
      <c r="AZ8" s="52"/>
      <c r="BA8" s="52"/>
      <c r="BB8" s="53">
        <f>データ!$T$6</f>
        <v>415.3</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87.83</v>
      </c>
      <c r="J10" s="52"/>
      <c r="K10" s="52"/>
      <c r="L10" s="52"/>
      <c r="M10" s="52"/>
      <c r="N10" s="52"/>
      <c r="O10" s="63"/>
      <c r="P10" s="53">
        <f>データ!$P$6</f>
        <v>69.849999999999994</v>
      </c>
      <c r="Q10" s="53"/>
      <c r="R10" s="53"/>
      <c r="S10" s="53"/>
      <c r="T10" s="53"/>
      <c r="U10" s="53"/>
      <c r="V10" s="53"/>
      <c r="W10" s="60">
        <f>データ!$Q$6</f>
        <v>2732</v>
      </c>
      <c r="X10" s="60"/>
      <c r="Y10" s="60"/>
      <c r="Z10" s="60"/>
      <c r="AA10" s="60"/>
      <c r="AB10" s="60"/>
      <c r="AC10" s="60"/>
      <c r="AD10" s="2"/>
      <c r="AE10" s="2"/>
      <c r="AF10" s="2"/>
      <c r="AG10" s="2"/>
      <c r="AH10" s="4"/>
      <c r="AI10" s="4"/>
      <c r="AJ10" s="4"/>
      <c r="AK10" s="4"/>
      <c r="AL10" s="60">
        <f>データ!$U$6</f>
        <v>5199</v>
      </c>
      <c r="AM10" s="60"/>
      <c r="AN10" s="60"/>
      <c r="AO10" s="60"/>
      <c r="AP10" s="60"/>
      <c r="AQ10" s="60"/>
      <c r="AR10" s="60"/>
      <c r="AS10" s="60"/>
      <c r="AT10" s="51">
        <f>データ!$V$6</f>
        <v>2</v>
      </c>
      <c r="AU10" s="52"/>
      <c r="AV10" s="52"/>
      <c r="AW10" s="52"/>
      <c r="AX10" s="52"/>
      <c r="AY10" s="52"/>
      <c r="AZ10" s="52"/>
      <c r="BA10" s="52"/>
      <c r="BB10" s="53">
        <f>データ!$W$6</f>
        <v>2599.5</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7" t="s">
        <v>107</v>
      </c>
      <c r="BM16" s="98"/>
      <c r="BN16" s="98"/>
      <c r="BO16" s="98"/>
      <c r="BP16" s="98"/>
      <c r="BQ16" s="98"/>
      <c r="BR16" s="98"/>
      <c r="BS16" s="98"/>
      <c r="BT16" s="98"/>
      <c r="BU16" s="98"/>
      <c r="BV16" s="98"/>
      <c r="BW16" s="98"/>
      <c r="BX16" s="98"/>
      <c r="BY16" s="98"/>
      <c r="BZ16" s="9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7"/>
      <c r="BM17" s="98"/>
      <c r="BN17" s="98"/>
      <c r="BO17" s="98"/>
      <c r="BP17" s="98"/>
      <c r="BQ17" s="98"/>
      <c r="BR17" s="98"/>
      <c r="BS17" s="98"/>
      <c r="BT17" s="98"/>
      <c r="BU17" s="98"/>
      <c r="BV17" s="98"/>
      <c r="BW17" s="98"/>
      <c r="BX17" s="98"/>
      <c r="BY17" s="98"/>
      <c r="BZ17" s="9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7"/>
      <c r="BM18" s="98"/>
      <c r="BN18" s="98"/>
      <c r="BO18" s="98"/>
      <c r="BP18" s="98"/>
      <c r="BQ18" s="98"/>
      <c r="BR18" s="98"/>
      <c r="BS18" s="98"/>
      <c r="BT18" s="98"/>
      <c r="BU18" s="98"/>
      <c r="BV18" s="98"/>
      <c r="BW18" s="98"/>
      <c r="BX18" s="98"/>
      <c r="BY18" s="98"/>
      <c r="BZ18" s="9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7"/>
      <c r="BM19" s="98"/>
      <c r="BN19" s="98"/>
      <c r="BO19" s="98"/>
      <c r="BP19" s="98"/>
      <c r="BQ19" s="98"/>
      <c r="BR19" s="98"/>
      <c r="BS19" s="98"/>
      <c r="BT19" s="98"/>
      <c r="BU19" s="98"/>
      <c r="BV19" s="98"/>
      <c r="BW19" s="98"/>
      <c r="BX19" s="98"/>
      <c r="BY19" s="98"/>
      <c r="BZ19" s="9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7"/>
      <c r="BM20" s="98"/>
      <c r="BN20" s="98"/>
      <c r="BO20" s="98"/>
      <c r="BP20" s="98"/>
      <c r="BQ20" s="98"/>
      <c r="BR20" s="98"/>
      <c r="BS20" s="98"/>
      <c r="BT20" s="98"/>
      <c r="BU20" s="98"/>
      <c r="BV20" s="98"/>
      <c r="BW20" s="98"/>
      <c r="BX20" s="98"/>
      <c r="BY20" s="98"/>
      <c r="BZ20" s="9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7"/>
      <c r="BM21" s="98"/>
      <c r="BN21" s="98"/>
      <c r="BO21" s="98"/>
      <c r="BP21" s="98"/>
      <c r="BQ21" s="98"/>
      <c r="BR21" s="98"/>
      <c r="BS21" s="98"/>
      <c r="BT21" s="98"/>
      <c r="BU21" s="98"/>
      <c r="BV21" s="98"/>
      <c r="BW21" s="98"/>
      <c r="BX21" s="98"/>
      <c r="BY21" s="98"/>
      <c r="BZ21" s="9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7"/>
      <c r="BM22" s="98"/>
      <c r="BN22" s="98"/>
      <c r="BO22" s="98"/>
      <c r="BP22" s="98"/>
      <c r="BQ22" s="98"/>
      <c r="BR22" s="98"/>
      <c r="BS22" s="98"/>
      <c r="BT22" s="98"/>
      <c r="BU22" s="98"/>
      <c r="BV22" s="98"/>
      <c r="BW22" s="98"/>
      <c r="BX22" s="98"/>
      <c r="BY22" s="98"/>
      <c r="BZ22" s="9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7"/>
      <c r="BM23" s="98"/>
      <c r="BN23" s="98"/>
      <c r="BO23" s="98"/>
      <c r="BP23" s="98"/>
      <c r="BQ23" s="98"/>
      <c r="BR23" s="98"/>
      <c r="BS23" s="98"/>
      <c r="BT23" s="98"/>
      <c r="BU23" s="98"/>
      <c r="BV23" s="98"/>
      <c r="BW23" s="98"/>
      <c r="BX23" s="98"/>
      <c r="BY23" s="98"/>
      <c r="BZ23" s="9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7"/>
      <c r="BM24" s="98"/>
      <c r="BN24" s="98"/>
      <c r="BO24" s="98"/>
      <c r="BP24" s="98"/>
      <c r="BQ24" s="98"/>
      <c r="BR24" s="98"/>
      <c r="BS24" s="98"/>
      <c r="BT24" s="98"/>
      <c r="BU24" s="98"/>
      <c r="BV24" s="98"/>
      <c r="BW24" s="98"/>
      <c r="BX24" s="98"/>
      <c r="BY24" s="98"/>
      <c r="BZ24" s="9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7"/>
      <c r="BM25" s="98"/>
      <c r="BN25" s="98"/>
      <c r="BO25" s="98"/>
      <c r="BP25" s="98"/>
      <c r="BQ25" s="98"/>
      <c r="BR25" s="98"/>
      <c r="BS25" s="98"/>
      <c r="BT25" s="98"/>
      <c r="BU25" s="98"/>
      <c r="BV25" s="98"/>
      <c r="BW25" s="98"/>
      <c r="BX25" s="98"/>
      <c r="BY25" s="98"/>
      <c r="BZ25" s="9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7"/>
      <c r="BM26" s="98"/>
      <c r="BN26" s="98"/>
      <c r="BO26" s="98"/>
      <c r="BP26" s="98"/>
      <c r="BQ26" s="98"/>
      <c r="BR26" s="98"/>
      <c r="BS26" s="98"/>
      <c r="BT26" s="98"/>
      <c r="BU26" s="98"/>
      <c r="BV26" s="98"/>
      <c r="BW26" s="98"/>
      <c r="BX26" s="98"/>
      <c r="BY26" s="98"/>
      <c r="BZ26" s="9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7"/>
      <c r="BM27" s="98"/>
      <c r="BN27" s="98"/>
      <c r="BO27" s="98"/>
      <c r="BP27" s="98"/>
      <c r="BQ27" s="98"/>
      <c r="BR27" s="98"/>
      <c r="BS27" s="98"/>
      <c r="BT27" s="98"/>
      <c r="BU27" s="98"/>
      <c r="BV27" s="98"/>
      <c r="BW27" s="98"/>
      <c r="BX27" s="98"/>
      <c r="BY27" s="98"/>
      <c r="BZ27" s="9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7"/>
      <c r="BM28" s="98"/>
      <c r="BN28" s="98"/>
      <c r="BO28" s="98"/>
      <c r="BP28" s="98"/>
      <c r="BQ28" s="98"/>
      <c r="BR28" s="98"/>
      <c r="BS28" s="98"/>
      <c r="BT28" s="98"/>
      <c r="BU28" s="98"/>
      <c r="BV28" s="98"/>
      <c r="BW28" s="98"/>
      <c r="BX28" s="98"/>
      <c r="BY28" s="98"/>
      <c r="BZ28" s="9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7"/>
      <c r="BM29" s="98"/>
      <c r="BN29" s="98"/>
      <c r="BO29" s="98"/>
      <c r="BP29" s="98"/>
      <c r="BQ29" s="98"/>
      <c r="BR29" s="98"/>
      <c r="BS29" s="98"/>
      <c r="BT29" s="98"/>
      <c r="BU29" s="98"/>
      <c r="BV29" s="98"/>
      <c r="BW29" s="98"/>
      <c r="BX29" s="98"/>
      <c r="BY29" s="98"/>
      <c r="BZ29" s="9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7"/>
      <c r="BM30" s="98"/>
      <c r="BN30" s="98"/>
      <c r="BO30" s="98"/>
      <c r="BP30" s="98"/>
      <c r="BQ30" s="98"/>
      <c r="BR30" s="98"/>
      <c r="BS30" s="98"/>
      <c r="BT30" s="98"/>
      <c r="BU30" s="98"/>
      <c r="BV30" s="98"/>
      <c r="BW30" s="98"/>
      <c r="BX30" s="98"/>
      <c r="BY30" s="98"/>
      <c r="BZ30" s="9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7"/>
      <c r="BM31" s="98"/>
      <c r="BN31" s="98"/>
      <c r="BO31" s="98"/>
      <c r="BP31" s="98"/>
      <c r="BQ31" s="98"/>
      <c r="BR31" s="98"/>
      <c r="BS31" s="98"/>
      <c r="BT31" s="98"/>
      <c r="BU31" s="98"/>
      <c r="BV31" s="98"/>
      <c r="BW31" s="98"/>
      <c r="BX31" s="98"/>
      <c r="BY31" s="98"/>
      <c r="BZ31" s="9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7"/>
      <c r="BM32" s="98"/>
      <c r="BN32" s="98"/>
      <c r="BO32" s="98"/>
      <c r="BP32" s="98"/>
      <c r="BQ32" s="98"/>
      <c r="BR32" s="98"/>
      <c r="BS32" s="98"/>
      <c r="BT32" s="98"/>
      <c r="BU32" s="98"/>
      <c r="BV32" s="98"/>
      <c r="BW32" s="98"/>
      <c r="BX32" s="98"/>
      <c r="BY32" s="98"/>
      <c r="BZ32" s="9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7"/>
      <c r="BM33" s="98"/>
      <c r="BN33" s="98"/>
      <c r="BO33" s="98"/>
      <c r="BP33" s="98"/>
      <c r="BQ33" s="98"/>
      <c r="BR33" s="98"/>
      <c r="BS33" s="98"/>
      <c r="BT33" s="98"/>
      <c r="BU33" s="98"/>
      <c r="BV33" s="98"/>
      <c r="BW33" s="98"/>
      <c r="BX33" s="98"/>
      <c r="BY33" s="98"/>
      <c r="BZ33" s="9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7"/>
      <c r="BM34" s="98"/>
      <c r="BN34" s="98"/>
      <c r="BO34" s="98"/>
      <c r="BP34" s="98"/>
      <c r="BQ34" s="98"/>
      <c r="BR34" s="98"/>
      <c r="BS34" s="98"/>
      <c r="BT34" s="98"/>
      <c r="BU34" s="98"/>
      <c r="BV34" s="98"/>
      <c r="BW34" s="98"/>
      <c r="BX34" s="98"/>
      <c r="BY34" s="98"/>
      <c r="BZ34" s="9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7"/>
      <c r="BM35" s="98"/>
      <c r="BN35" s="98"/>
      <c r="BO35" s="98"/>
      <c r="BP35" s="98"/>
      <c r="BQ35" s="98"/>
      <c r="BR35" s="98"/>
      <c r="BS35" s="98"/>
      <c r="BT35" s="98"/>
      <c r="BU35" s="98"/>
      <c r="BV35" s="98"/>
      <c r="BW35" s="98"/>
      <c r="BX35" s="98"/>
      <c r="BY35" s="98"/>
      <c r="BZ35" s="9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7"/>
      <c r="BM36" s="98"/>
      <c r="BN36" s="98"/>
      <c r="BO36" s="98"/>
      <c r="BP36" s="98"/>
      <c r="BQ36" s="98"/>
      <c r="BR36" s="98"/>
      <c r="BS36" s="98"/>
      <c r="BT36" s="98"/>
      <c r="BU36" s="98"/>
      <c r="BV36" s="98"/>
      <c r="BW36" s="98"/>
      <c r="BX36" s="98"/>
      <c r="BY36" s="98"/>
      <c r="BZ36" s="9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7"/>
      <c r="BM37" s="98"/>
      <c r="BN37" s="98"/>
      <c r="BO37" s="98"/>
      <c r="BP37" s="98"/>
      <c r="BQ37" s="98"/>
      <c r="BR37" s="98"/>
      <c r="BS37" s="98"/>
      <c r="BT37" s="98"/>
      <c r="BU37" s="98"/>
      <c r="BV37" s="98"/>
      <c r="BW37" s="98"/>
      <c r="BX37" s="98"/>
      <c r="BY37" s="98"/>
      <c r="BZ37" s="9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7"/>
      <c r="BM38" s="98"/>
      <c r="BN38" s="98"/>
      <c r="BO38" s="98"/>
      <c r="BP38" s="98"/>
      <c r="BQ38" s="98"/>
      <c r="BR38" s="98"/>
      <c r="BS38" s="98"/>
      <c r="BT38" s="98"/>
      <c r="BU38" s="98"/>
      <c r="BV38" s="98"/>
      <c r="BW38" s="98"/>
      <c r="BX38" s="98"/>
      <c r="BY38" s="98"/>
      <c r="BZ38" s="9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7"/>
      <c r="BM39" s="98"/>
      <c r="BN39" s="98"/>
      <c r="BO39" s="98"/>
      <c r="BP39" s="98"/>
      <c r="BQ39" s="98"/>
      <c r="BR39" s="98"/>
      <c r="BS39" s="98"/>
      <c r="BT39" s="98"/>
      <c r="BU39" s="98"/>
      <c r="BV39" s="98"/>
      <c r="BW39" s="98"/>
      <c r="BX39" s="98"/>
      <c r="BY39" s="98"/>
      <c r="BZ39" s="9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7"/>
      <c r="BM40" s="98"/>
      <c r="BN40" s="98"/>
      <c r="BO40" s="98"/>
      <c r="BP40" s="98"/>
      <c r="BQ40" s="98"/>
      <c r="BR40" s="98"/>
      <c r="BS40" s="98"/>
      <c r="BT40" s="98"/>
      <c r="BU40" s="98"/>
      <c r="BV40" s="98"/>
      <c r="BW40" s="98"/>
      <c r="BX40" s="98"/>
      <c r="BY40" s="98"/>
      <c r="BZ40" s="9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7"/>
      <c r="BM41" s="98"/>
      <c r="BN41" s="98"/>
      <c r="BO41" s="98"/>
      <c r="BP41" s="98"/>
      <c r="BQ41" s="98"/>
      <c r="BR41" s="98"/>
      <c r="BS41" s="98"/>
      <c r="BT41" s="98"/>
      <c r="BU41" s="98"/>
      <c r="BV41" s="98"/>
      <c r="BW41" s="98"/>
      <c r="BX41" s="98"/>
      <c r="BY41" s="98"/>
      <c r="BZ41" s="9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7"/>
      <c r="BM42" s="98"/>
      <c r="BN42" s="98"/>
      <c r="BO42" s="98"/>
      <c r="BP42" s="98"/>
      <c r="BQ42" s="98"/>
      <c r="BR42" s="98"/>
      <c r="BS42" s="98"/>
      <c r="BT42" s="98"/>
      <c r="BU42" s="98"/>
      <c r="BV42" s="98"/>
      <c r="BW42" s="98"/>
      <c r="BX42" s="98"/>
      <c r="BY42" s="98"/>
      <c r="BZ42" s="9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7"/>
      <c r="BM43" s="98"/>
      <c r="BN43" s="98"/>
      <c r="BO43" s="98"/>
      <c r="BP43" s="98"/>
      <c r="BQ43" s="98"/>
      <c r="BR43" s="98"/>
      <c r="BS43" s="98"/>
      <c r="BT43" s="98"/>
      <c r="BU43" s="98"/>
      <c r="BV43" s="98"/>
      <c r="BW43" s="98"/>
      <c r="BX43" s="98"/>
      <c r="BY43" s="98"/>
      <c r="BZ43" s="9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7"/>
      <c r="BM44" s="98"/>
      <c r="BN44" s="98"/>
      <c r="BO44" s="98"/>
      <c r="BP44" s="98"/>
      <c r="BQ44" s="98"/>
      <c r="BR44" s="98"/>
      <c r="BS44" s="98"/>
      <c r="BT44" s="98"/>
      <c r="BU44" s="98"/>
      <c r="BV44" s="98"/>
      <c r="BW44" s="98"/>
      <c r="BX44" s="98"/>
      <c r="BY44" s="98"/>
      <c r="BZ44" s="9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4" t="s">
        <v>106</v>
      </c>
      <c r="BM47" s="95"/>
      <c r="BN47" s="95"/>
      <c r="BO47" s="95"/>
      <c r="BP47" s="95"/>
      <c r="BQ47" s="95"/>
      <c r="BR47" s="95"/>
      <c r="BS47" s="95"/>
      <c r="BT47" s="95"/>
      <c r="BU47" s="95"/>
      <c r="BV47" s="95"/>
      <c r="BW47" s="95"/>
      <c r="BX47" s="95"/>
      <c r="BY47" s="95"/>
      <c r="BZ47" s="96"/>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4"/>
      <c r="BM48" s="95"/>
      <c r="BN48" s="95"/>
      <c r="BO48" s="95"/>
      <c r="BP48" s="95"/>
      <c r="BQ48" s="95"/>
      <c r="BR48" s="95"/>
      <c r="BS48" s="95"/>
      <c r="BT48" s="95"/>
      <c r="BU48" s="95"/>
      <c r="BV48" s="95"/>
      <c r="BW48" s="95"/>
      <c r="BX48" s="95"/>
      <c r="BY48" s="95"/>
      <c r="BZ48" s="96"/>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4"/>
      <c r="BM49" s="95"/>
      <c r="BN49" s="95"/>
      <c r="BO49" s="95"/>
      <c r="BP49" s="95"/>
      <c r="BQ49" s="95"/>
      <c r="BR49" s="95"/>
      <c r="BS49" s="95"/>
      <c r="BT49" s="95"/>
      <c r="BU49" s="95"/>
      <c r="BV49" s="95"/>
      <c r="BW49" s="95"/>
      <c r="BX49" s="95"/>
      <c r="BY49" s="95"/>
      <c r="BZ49" s="96"/>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4"/>
      <c r="BM50" s="95"/>
      <c r="BN50" s="95"/>
      <c r="BO50" s="95"/>
      <c r="BP50" s="95"/>
      <c r="BQ50" s="95"/>
      <c r="BR50" s="95"/>
      <c r="BS50" s="95"/>
      <c r="BT50" s="95"/>
      <c r="BU50" s="95"/>
      <c r="BV50" s="95"/>
      <c r="BW50" s="95"/>
      <c r="BX50" s="95"/>
      <c r="BY50" s="95"/>
      <c r="BZ50" s="96"/>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4"/>
      <c r="BM51" s="95"/>
      <c r="BN51" s="95"/>
      <c r="BO51" s="95"/>
      <c r="BP51" s="95"/>
      <c r="BQ51" s="95"/>
      <c r="BR51" s="95"/>
      <c r="BS51" s="95"/>
      <c r="BT51" s="95"/>
      <c r="BU51" s="95"/>
      <c r="BV51" s="95"/>
      <c r="BW51" s="95"/>
      <c r="BX51" s="95"/>
      <c r="BY51" s="95"/>
      <c r="BZ51" s="96"/>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4"/>
      <c r="BM52" s="95"/>
      <c r="BN52" s="95"/>
      <c r="BO52" s="95"/>
      <c r="BP52" s="95"/>
      <c r="BQ52" s="95"/>
      <c r="BR52" s="95"/>
      <c r="BS52" s="95"/>
      <c r="BT52" s="95"/>
      <c r="BU52" s="95"/>
      <c r="BV52" s="95"/>
      <c r="BW52" s="95"/>
      <c r="BX52" s="95"/>
      <c r="BY52" s="95"/>
      <c r="BZ52" s="96"/>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4"/>
      <c r="BM53" s="95"/>
      <c r="BN53" s="95"/>
      <c r="BO53" s="95"/>
      <c r="BP53" s="95"/>
      <c r="BQ53" s="95"/>
      <c r="BR53" s="95"/>
      <c r="BS53" s="95"/>
      <c r="BT53" s="95"/>
      <c r="BU53" s="95"/>
      <c r="BV53" s="95"/>
      <c r="BW53" s="95"/>
      <c r="BX53" s="95"/>
      <c r="BY53" s="95"/>
      <c r="BZ53" s="96"/>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4"/>
      <c r="BM54" s="95"/>
      <c r="BN54" s="95"/>
      <c r="BO54" s="95"/>
      <c r="BP54" s="95"/>
      <c r="BQ54" s="95"/>
      <c r="BR54" s="95"/>
      <c r="BS54" s="95"/>
      <c r="BT54" s="95"/>
      <c r="BU54" s="95"/>
      <c r="BV54" s="95"/>
      <c r="BW54" s="95"/>
      <c r="BX54" s="95"/>
      <c r="BY54" s="95"/>
      <c r="BZ54" s="96"/>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4"/>
      <c r="BM55" s="95"/>
      <c r="BN55" s="95"/>
      <c r="BO55" s="95"/>
      <c r="BP55" s="95"/>
      <c r="BQ55" s="95"/>
      <c r="BR55" s="95"/>
      <c r="BS55" s="95"/>
      <c r="BT55" s="95"/>
      <c r="BU55" s="95"/>
      <c r="BV55" s="95"/>
      <c r="BW55" s="95"/>
      <c r="BX55" s="95"/>
      <c r="BY55" s="95"/>
      <c r="BZ55" s="96"/>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4"/>
      <c r="BM56" s="95"/>
      <c r="BN56" s="95"/>
      <c r="BO56" s="95"/>
      <c r="BP56" s="95"/>
      <c r="BQ56" s="95"/>
      <c r="BR56" s="95"/>
      <c r="BS56" s="95"/>
      <c r="BT56" s="95"/>
      <c r="BU56" s="95"/>
      <c r="BV56" s="95"/>
      <c r="BW56" s="95"/>
      <c r="BX56" s="95"/>
      <c r="BY56" s="95"/>
      <c r="BZ56" s="96"/>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4"/>
      <c r="BM57" s="95"/>
      <c r="BN57" s="95"/>
      <c r="BO57" s="95"/>
      <c r="BP57" s="95"/>
      <c r="BQ57" s="95"/>
      <c r="BR57" s="95"/>
      <c r="BS57" s="95"/>
      <c r="BT57" s="95"/>
      <c r="BU57" s="95"/>
      <c r="BV57" s="95"/>
      <c r="BW57" s="95"/>
      <c r="BX57" s="95"/>
      <c r="BY57" s="95"/>
      <c r="BZ57" s="96"/>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4"/>
      <c r="BM58" s="95"/>
      <c r="BN58" s="95"/>
      <c r="BO58" s="95"/>
      <c r="BP58" s="95"/>
      <c r="BQ58" s="95"/>
      <c r="BR58" s="95"/>
      <c r="BS58" s="95"/>
      <c r="BT58" s="95"/>
      <c r="BU58" s="95"/>
      <c r="BV58" s="95"/>
      <c r="BW58" s="95"/>
      <c r="BX58" s="95"/>
      <c r="BY58" s="95"/>
      <c r="BZ58" s="9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4"/>
      <c r="BM59" s="95"/>
      <c r="BN59" s="95"/>
      <c r="BO59" s="95"/>
      <c r="BP59" s="95"/>
      <c r="BQ59" s="95"/>
      <c r="BR59" s="95"/>
      <c r="BS59" s="95"/>
      <c r="BT59" s="95"/>
      <c r="BU59" s="95"/>
      <c r="BV59" s="95"/>
      <c r="BW59" s="95"/>
      <c r="BX59" s="95"/>
      <c r="BY59" s="95"/>
      <c r="BZ59" s="96"/>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94"/>
      <c r="BM60" s="95"/>
      <c r="BN60" s="95"/>
      <c r="BO60" s="95"/>
      <c r="BP60" s="95"/>
      <c r="BQ60" s="95"/>
      <c r="BR60" s="95"/>
      <c r="BS60" s="95"/>
      <c r="BT60" s="95"/>
      <c r="BU60" s="95"/>
      <c r="BV60" s="95"/>
      <c r="BW60" s="95"/>
      <c r="BX60" s="95"/>
      <c r="BY60" s="95"/>
      <c r="BZ60" s="96"/>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94"/>
      <c r="BM61" s="95"/>
      <c r="BN61" s="95"/>
      <c r="BO61" s="95"/>
      <c r="BP61" s="95"/>
      <c r="BQ61" s="95"/>
      <c r="BR61" s="95"/>
      <c r="BS61" s="95"/>
      <c r="BT61" s="95"/>
      <c r="BU61" s="95"/>
      <c r="BV61" s="95"/>
      <c r="BW61" s="95"/>
      <c r="BX61" s="95"/>
      <c r="BY61" s="95"/>
      <c r="BZ61" s="96"/>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4"/>
      <c r="BM62" s="95"/>
      <c r="BN62" s="95"/>
      <c r="BO62" s="95"/>
      <c r="BP62" s="95"/>
      <c r="BQ62" s="95"/>
      <c r="BR62" s="95"/>
      <c r="BS62" s="95"/>
      <c r="BT62" s="95"/>
      <c r="BU62" s="95"/>
      <c r="BV62" s="95"/>
      <c r="BW62" s="95"/>
      <c r="BX62" s="95"/>
      <c r="BY62" s="95"/>
      <c r="BZ62" s="96"/>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4"/>
      <c r="BM63" s="95"/>
      <c r="BN63" s="95"/>
      <c r="BO63" s="95"/>
      <c r="BP63" s="95"/>
      <c r="BQ63" s="95"/>
      <c r="BR63" s="95"/>
      <c r="BS63" s="95"/>
      <c r="BT63" s="95"/>
      <c r="BU63" s="95"/>
      <c r="BV63" s="95"/>
      <c r="BW63" s="95"/>
      <c r="BX63" s="95"/>
      <c r="BY63" s="95"/>
      <c r="BZ63" s="96"/>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36tVQhjw8SZlrPiaKilmkITgKU+4VmH6bT5nzwwPAjH2zu6Uus9CN+YKnjB9L8pdc0vWzOkFqSbrIEkrLgHN6w==" saltValue="JdDjk9sVWfui5Fq6TMGTi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263435</v>
      </c>
      <c r="D6" s="34">
        <f t="shared" si="3"/>
        <v>46</v>
      </c>
      <c r="E6" s="34">
        <f t="shared" si="3"/>
        <v>1</v>
      </c>
      <c r="F6" s="34">
        <f t="shared" si="3"/>
        <v>0</v>
      </c>
      <c r="G6" s="34">
        <f t="shared" si="3"/>
        <v>1</v>
      </c>
      <c r="H6" s="34" t="str">
        <f t="shared" si="3"/>
        <v>京都府　井手町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87.83</v>
      </c>
      <c r="P6" s="35">
        <f t="shared" si="3"/>
        <v>69.849999999999994</v>
      </c>
      <c r="Q6" s="35">
        <f t="shared" si="3"/>
        <v>2732</v>
      </c>
      <c r="R6" s="35">
        <f t="shared" si="3"/>
        <v>7492</v>
      </c>
      <c r="S6" s="35">
        <f t="shared" si="3"/>
        <v>18.04</v>
      </c>
      <c r="T6" s="35">
        <f t="shared" si="3"/>
        <v>415.3</v>
      </c>
      <c r="U6" s="35">
        <f t="shared" si="3"/>
        <v>5199</v>
      </c>
      <c r="V6" s="35">
        <f t="shared" si="3"/>
        <v>2</v>
      </c>
      <c r="W6" s="35">
        <f t="shared" si="3"/>
        <v>2599.5</v>
      </c>
      <c r="X6" s="36">
        <f>IF(X7="",NA(),X7)</f>
        <v>107.37</v>
      </c>
      <c r="Y6" s="36">
        <f t="shared" ref="Y6:AG6" si="4">IF(Y7="",NA(),Y7)</f>
        <v>111.58</v>
      </c>
      <c r="Z6" s="36">
        <f t="shared" si="4"/>
        <v>110.34</v>
      </c>
      <c r="AA6" s="36">
        <f t="shared" si="4"/>
        <v>121.84</v>
      </c>
      <c r="AB6" s="36">
        <f t="shared" si="4"/>
        <v>123.01</v>
      </c>
      <c r="AC6" s="36">
        <f t="shared" si="4"/>
        <v>107.2</v>
      </c>
      <c r="AD6" s="36">
        <f t="shared" si="4"/>
        <v>106.62</v>
      </c>
      <c r="AE6" s="36">
        <f t="shared" si="4"/>
        <v>107.95</v>
      </c>
      <c r="AF6" s="36">
        <f t="shared" si="4"/>
        <v>104.47</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16.399999999999999</v>
      </c>
      <c r="AR6" s="36">
        <f t="shared" si="5"/>
        <v>25.66</v>
      </c>
      <c r="AS6" s="35" t="str">
        <f>IF(AS7="","",IF(AS7="-","【-】","【"&amp;SUBSTITUTE(TEXT(AS7,"#,##0.00"),"-","△")&amp;"】"))</f>
        <v>【1.05】</v>
      </c>
      <c r="AT6" s="36">
        <f>IF(AT7="",NA(),AT7)</f>
        <v>494.9</v>
      </c>
      <c r="AU6" s="36">
        <f t="shared" ref="AU6:BC6" si="6">IF(AU7="",NA(),AU7)</f>
        <v>515.25</v>
      </c>
      <c r="AV6" s="36">
        <f t="shared" si="6"/>
        <v>449.35</v>
      </c>
      <c r="AW6" s="36">
        <f t="shared" si="6"/>
        <v>484.16</v>
      </c>
      <c r="AX6" s="36">
        <f t="shared" si="6"/>
        <v>613.27</v>
      </c>
      <c r="AY6" s="36">
        <f t="shared" si="6"/>
        <v>434.72</v>
      </c>
      <c r="AZ6" s="36">
        <f t="shared" si="6"/>
        <v>416.14</v>
      </c>
      <c r="BA6" s="36">
        <f t="shared" si="6"/>
        <v>371.89</v>
      </c>
      <c r="BB6" s="36">
        <f t="shared" si="6"/>
        <v>293.23</v>
      </c>
      <c r="BC6" s="36">
        <f t="shared" si="6"/>
        <v>300.14</v>
      </c>
      <c r="BD6" s="35" t="str">
        <f>IF(BD7="","",IF(BD7="-","【-】","【"&amp;SUBSTITUTE(TEXT(BD7,"#,##0.00"),"-","△")&amp;"】"))</f>
        <v>【261.93】</v>
      </c>
      <c r="BE6" s="36">
        <f>IF(BE7="",NA(),BE7)</f>
        <v>289.18</v>
      </c>
      <c r="BF6" s="36">
        <f t="shared" ref="BF6:BN6" si="7">IF(BF7="",NA(),BF7)</f>
        <v>267.99</v>
      </c>
      <c r="BG6" s="36">
        <f t="shared" si="7"/>
        <v>234.43</v>
      </c>
      <c r="BH6" s="36">
        <f t="shared" si="7"/>
        <v>219.4</v>
      </c>
      <c r="BI6" s="36">
        <f t="shared" si="7"/>
        <v>194.57</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98.83</v>
      </c>
      <c r="BQ6" s="36">
        <f t="shared" ref="BQ6:BY6" si="8">IF(BQ7="",NA(),BQ7)</f>
        <v>92.84</v>
      </c>
      <c r="BR6" s="36">
        <f t="shared" si="8"/>
        <v>97.44</v>
      </c>
      <c r="BS6" s="36">
        <f t="shared" si="8"/>
        <v>116.02</v>
      </c>
      <c r="BT6" s="36">
        <f t="shared" si="8"/>
        <v>118.68</v>
      </c>
      <c r="BU6" s="36">
        <f t="shared" si="8"/>
        <v>93.66</v>
      </c>
      <c r="BV6" s="36">
        <f t="shared" si="8"/>
        <v>92.76</v>
      </c>
      <c r="BW6" s="36">
        <f t="shared" si="8"/>
        <v>93.28</v>
      </c>
      <c r="BX6" s="36">
        <f t="shared" si="8"/>
        <v>87.51</v>
      </c>
      <c r="BY6" s="36">
        <f t="shared" si="8"/>
        <v>84.77</v>
      </c>
      <c r="BZ6" s="35" t="str">
        <f>IF(BZ7="","",IF(BZ7="-","【-】","【"&amp;SUBSTITUTE(TEXT(BZ7,"#,##0.00"),"-","△")&amp;"】"))</f>
        <v>【103.91】</v>
      </c>
      <c r="CA6" s="36">
        <f>IF(CA7="",NA(),CA7)</f>
        <v>142.9</v>
      </c>
      <c r="CB6" s="36">
        <f t="shared" ref="CB6:CJ6" si="9">IF(CB7="",NA(),CB7)</f>
        <v>151.80000000000001</v>
      </c>
      <c r="CC6" s="36">
        <f t="shared" si="9"/>
        <v>145.29</v>
      </c>
      <c r="CD6" s="36">
        <f t="shared" si="9"/>
        <v>127.95</v>
      </c>
      <c r="CE6" s="36">
        <f t="shared" si="9"/>
        <v>133.34</v>
      </c>
      <c r="CF6" s="36">
        <f t="shared" si="9"/>
        <v>208.21</v>
      </c>
      <c r="CG6" s="36">
        <f t="shared" si="9"/>
        <v>208.67</v>
      </c>
      <c r="CH6" s="36">
        <f t="shared" si="9"/>
        <v>208.29</v>
      </c>
      <c r="CI6" s="36">
        <f t="shared" si="9"/>
        <v>218.42</v>
      </c>
      <c r="CJ6" s="36">
        <f t="shared" si="9"/>
        <v>227.27</v>
      </c>
      <c r="CK6" s="35" t="str">
        <f>IF(CK7="","",IF(CK7="-","【-】","【"&amp;SUBSTITUTE(TEXT(CK7,"#,##0.00"),"-","△")&amp;"】"))</f>
        <v>【167.11】</v>
      </c>
      <c r="CL6" s="36">
        <f>IF(CL7="",NA(),CL7)</f>
        <v>55.7</v>
      </c>
      <c r="CM6" s="36">
        <f t="shared" ref="CM6:CU6" si="10">IF(CM7="",NA(),CM7)</f>
        <v>53.12</v>
      </c>
      <c r="CN6" s="36">
        <f t="shared" si="10"/>
        <v>53.96</v>
      </c>
      <c r="CO6" s="36">
        <f t="shared" si="10"/>
        <v>52.24</v>
      </c>
      <c r="CP6" s="36">
        <f t="shared" si="10"/>
        <v>52.3</v>
      </c>
      <c r="CQ6" s="36">
        <f t="shared" si="10"/>
        <v>49.22</v>
      </c>
      <c r="CR6" s="36">
        <f t="shared" si="10"/>
        <v>49.08</v>
      </c>
      <c r="CS6" s="36">
        <f t="shared" si="10"/>
        <v>49.32</v>
      </c>
      <c r="CT6" s="36">
        <f t="shared" si="10"/>
        <v>50.24</v>
      </c>
      <c r="CU6" s="36">
        <f t="shared" si="10"/>
        <v>50.29</v>
      </c>
      <c r="CV6" s="35" t="str">
        <f>IF(CV7="","",IF(CV7="-","【-】","【"&amp;SUBSTITUTE(TEXT(CV7,"#,##0.00"),"-","△")&amp;"】"))</f>
        <v>【60.27】</v>
      </c>
      <c r="CW6" s="36">
        <f>IF(CW7="",NA(),CW7)</f>
        <v>78.95</v>
      </c>
      <c r="CX6" s="36">
        <f t="shared" ref="CX6:DF6" si="11">IF(CX7="",NA(),CX7)</f>
        <v>80.14</v>
      </c>
      <c r="CY6" s="36">
        <f t="shared" si="11"/>
        <v>79.349999999999994</v>
      </c>
      <c r="CZ6" s="36">
        <f t="shared" si="11"/>
        <v>79.47</v>
      </c>
      <c r="DA6" s="36">
        <f t="shared" si="11"/>
        <v>76.63</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39.96</v>
      </c>
      <c r="DI6" s="36">
        <f t="shared" ref="DI6:DQ6" si="12">IF(DI7="",NA(),DI7)</f>
        <v>42.25</v>
      </c>
      <c r="DJ6" s="36">
        <f t="shared" si="12"/>
        <v>43.73</v>
      </c>
      <c r="DK6" s="36">
        <f t="shared" si="12"/>
        <v>45.74</v>
      </c>
      <c r="DL6" s="36">
        <f t="shared" si="12"/>
        <v>47.63</v>
      </c>
      <c r="DM6" s="36">
        <f t="shared" si="12"/>
        <v>46.12</v>
      </c>
      <c r="DN6" s="36">
        <f t="shared" si="12"/>
        <v>47.44</v>
      </c>
      <c r="DO6" s="36">
        <f t="shared" si="12"/>
        <v>48.3</v>
      </c>
      <c r="DP6" s="36">
        <f t="shared" si="12"/>
        <v>45.14</v>
      </c>
      <c r="DQ6" s="36">
        <f t="shared" si="12"/>
        <v>45.85</v>
      </c>
      <c r="DR6" s="35" t="str">
        <f>IF(DR7="","",IF(DR7="-","【-】","【"&amp;SUBSTITUTE(TEXT(DR7,"#,##0.00"),"-","△")&amp;"】"))</f>
        <v>【48.85】</v>
      </c>
      <c r="DS6" s="36">
        <f>IF(DS7="",NA(),DS7)</f>
        <v>28.69</v>
      </c>
      <c r="DT6" s="36">
        <f t="shared" ref="DT6:EB6" si="13">IF(DT7="",NA(),DT7)</f>
        <v>28.73</v>
      </c>
      <c r="DU6" s="36">
        <f t="shared" si="13"/>
        <v>28.27</v>
      </c>
      <c r="DV6" s="36">
        <f t="shared" si="13"/>
        <v>27.49</v>
      </c>
      <c r="DW6" s="35">
        <f t="shared" si="13"/>
        <v>0</v>
      </c>
      <c r="DX6" s="36">
        <f t="shared" si="13"/>
        <v>9.86</v>
      </c>
      <c r="DY6" s="36">
        <f t="shared" si="13"/>
        <v>11.16</v>
      </c>
      <c r="DZ6" s="36">
        <f t="shared" si="13"/>
        <v>12.43</v>
      </c>
      <c r="EA6" s="36">
        <f t="shared" si="13"/>
        <v>13.58</v>
      </c>
      <c r="EB6" s="36">
        <f t="shared" si="13"/>
        <v>14.13</v>
      </c>
      <c r="EC6" s="35" t="str">
        <f>IF(EC7="","",IF(EC7="-","【-】","【"&amp;SUBSTITUTE(TEXT(EC7,"#,##0.00"),"-","△")&amp;"】"))</f>
        <v>【17.80】</v>
      </c>
      <c r="ED6" s="35">
        <f>IF(ED7="",NA(),ED7)</f>
        <v>0</v>
      </c>
      <c r="EE6" s="35">
        <f t="shared" ref="EE6:EM6" si="14">IF(EE7="",NA(),EE7)</f>
        <v>0</v>
      </c>
      <c r="EF6" s="36">
        <f t="shared" si="14"/>
        <v>0.54</v>
      </c>
      <c r="EG6" s="36">
        <f t="shared" si="14"/>
        <v>0.91</v>
      </c>
      <c r="EH6" s="35">
        <f t="shared" si="14"/>
        <v>0</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15">
      <c r="A7" s="29"/>
      <c r="B7" s="38">
        <v>2018</v>
      </c>
      <c r="C7" s="38">
        <v>263435</v>
      </c>
      <c r="D7" s="38">
        <v>46</v>
      </c>
      <c r="E7" s="38">
        <v>1</v>
      </c>
      <c r="F7" s="38">
        <v>0</v>
      </c>
      <c r="G7" s="38">
        <v>1</v>
      </c>
      <c r="H7" s="38" t="s">
        <v>93</v>
      </c>
      <c r="I7" s="38" t="s">
        <v>94</v>
      </c>
      <c r="J7" s="38" t="s">
        <v>95</v>
      </c>
      <c r="K7" s="38" t="s">
        <v>96</v>
      </c>
      <c r="L7" s="38" t="s">
        <v>97</v>
      </c>
      <c r="M7" s="38" t="s">
        <v>98</v>
      </c>
      <c r="N7" s="39" t="s">
        <v>99</v>
      </c>
      <c r="O7" s="39">
        <v>87.83</v>
      </c>
      <c r="P7" s="39">
        <v>69.849999999999994</v>
      </c>
      <c r="Q7" s="39">
        <v>2732</v>
      </c>
      <c r="R7" s="39">
        <v>7492</v>
      </c>
      <c r="S7" s="39">
        <v>18.04</v>
      </c>
      <c r="T7" s="39">
        <v>415.3</v>
      </c>
      <c r="U7" s="39">
        <v>5199</v>
      </c>
      <c r="V7" s="39">
        <v>2</v>
      </c>
      <c r="W7" s="39">
        <v>2599.5</v>
      </c>
      <c r="X7" s="39">
        <v>107.37</v>
      </c>
      <c r="Y7" s="39">
        <v>111.58</v>
      </c>
      <c r="Z7" s="39">
        <v>110.34</v>
      </c>
      <c r="AA7" s="39">
        <v>121.84</v>
      </c>
      <c r="AB7" s="39">
        <v>123.01</v>
      </c>
      <c r="AC7" s="39">
        <v>107.2</v>
      </c>
      <c r="AD7" s="39">
        <v>106.62</v>
      </c>
      <c r="AE7" s="39">
        <v>107.95</v>
      </c>
      <c r="AF7" s="39">
        <v>104.47</v>
      </c>
      <c r="AG7" s="39">
        <v>103.81</v>
      </c>
      <c r="AH7" s="39">
        <v>112.83</v>
      </c>
      <c r="AI7" s="39">
        <v>0</v>
      </c>
      <c r="AJ7" s="39">
        <v>0</v>
      </c>
      <c r="AK7" s="39">
        <v>0</v>
      </c>
      <c r="AL7" s="39">
        <v>0</v>
      </c>
      <c r="AM7" s="39">
        <v>0</v>
      </c>
      <c r="AN7" s="39">
        <v>13.46</v>
      </c>
      <c r="AO7" s="39">
        <v>12.59</v>
      </c>
      <c r="AP7" s="39">
        <v>12.44</v>
      </c>
      <c r="AQ7" s="39">
        <v>16.399999999999999</v>
      </c>
      <c r="AR7" s="39">
        <v>25.66</v>
      </c>
      <c r="AS7" s="39">
        <v>1.05</v>
      </c>
      <c r="AT7" s="39">
        <v>494.9</v>
      </c>
      <c r="AU7" s="39">
        <v>515.25</v>
      </c>
      <c r="AV7" s="39">
        <v>449.35</v>
      </c>
      <c r="AW7" s="39">
        <v>484.16</v>
      </c>
      <c r="AX7" s="39">
        <v>613.27</v>
      </c>
      <c r="AY7" s="39">
        <v>434.72</v>
      </c>
      <c r="AZ7" s="39">
        <v>416.14</v>
      </c>
      <c r="BA7" s="39">
        <v>371.89</v>
      </c>
      <c r="BB7" s="39">
        <v>293.23</v>
      </c>
      <c r="BC7" s="39">
        <v>300.14</v>
      </c>
      <c r="BD7" s="39">
        <v>261.93</v>
      </c>
      <c r="BE7" s="39">
        <v>289.18</v>
      </c>
      <c r="BF7" s="39">
        <v>267.99</v>
      </c>
      <c r="BG7" s="39">
        <v>234.43</v>
      </c>
      <c r="BH7" s="39">
        <v>219.4</v>
      </c>
      <c r="BI7" s="39">
        <v>194.57</v>
      </c>
      <c r="BJ7" s="39">
        <v>495.76</v>
      </c>
      <c r="BK7" s="39">
        <v>487.22</v>
      </c>
      <c r="BL7" s="39">
        <v>483.11</v>
      </c>
      <c r="BM7" s="39">
        <v>542.29999999999995</v>
      </c>
      <c r="BN7" s="39">
        <v>566.65</v>
      </c>
      <c r="BO7" s="39">
        <v>270.45999999999998</v>
      </c>
      <c r="BP7" s="39">
        <v>98.83</v>
      </c>
      <c r="BQ7" s="39">
        <v>92.84</v>
      </c>
      <c r="BR7" s="39">
        <v>97.44</v>
      </c>
      <c r="BS7" s="39">
        <v>116.02</v>
      </c>
      <c r="BT7" s="39">
        <v>118.68</v>
      </c>
      <c r="BU7" s="39">
        <v>93.66</v>
      </c>
      <c r="BV7" s="39">
        <v>92.76</v>
      </c>
      <c r="BW7" s="39">
        <v>93.28</v>
      </c>
      <c r="BX7" s="39">
        <v>87.51</v>
      </c>
      <c r="BY7" s="39">
        <v>84.77</v>
      </c>
      <c r="BZ7" s="39">
        <v>103.91</v>
      </c>
      <c r="CA7" s="39">
        <v>142.9</v>
      </c>
      <c r="CB7" s="39">
        <v>151.80000000000001</v>
      </c>
      <c r="CC7" s="39">
        <v>145.29</v>
      </c>
      <c r="CD7" s="39">
        <v>127.95</v>
      </c>
      <c r="CE7" s="39">
        <v>133.34</v>
      </c>
      <c r="CF7" s="39">
        <v>208.21</v>
      </c>
      <c r="CG7" s="39">
        <v>208.67</v>
      </c>
      <c r="CH7" s="39">
        <v>208.29</v>
      </c>
      <c r="CI7" s="39">
        <v>218.42</v>
      </c>
      <c r="CJ7" s="39">
        <v>227.27</v>
      </c>
      <c r="CK7" s="39">
        <v>167.11</v>
      </c>
      <c r="CL7" s="39">
        <v>55.7</v>
      </c>
      <c r="CM7" s="39">
        <v>53.12</v>
      </c>
      <c r="CN7" s="39">
        <v>53.96</v>
      </c>
      <c r="CO7" s="39">
        <v>52.24</v>
      </c>
      <c r="CP7" s="39">
        <v>52.3</v>
      </c>
      <c r="CQ7" s="39">
        <v>49.22</v>
      </c>
      <c r="CR7" s="39">
        <v>49.08</v>
      </c>
      <c r="CS7" s="39">
        <v>49.32</v>
      </c>
      <c r="CT7" s="39">
        <v>50.24</v>
      </c>
      <c r="CU7" s="39">
        <v>50.29</v>
      </c>
      <c r="CV7" s="39">
        <v>60.27</v>
      </c>
      <c r="CW7" s="39">
        <v>78.95</v>
      </c>
      <c r="CX7" s="39">
        <v>80.14</v>
      </c>
      <c r="CY7" s="39">
        <v>79.349999999999994</v>
      </c>
      <c r="CZ7" s="39">
        <v>79.47</v>
      </c>
      <c r="DA7" s="39">
        <v>76.63</v>
      </c>
      <c r="DB7" s="39">
        <v>79.48</v>
      </c>
      <c r="DC7" s="39">
        <v>79.3</v>
      </c>
      <c r="DD7" s="39">
        <v>79.34</v>
      </c>
      <c r="DE7" s="39">
        <v>78.650000000000006</v>
      </c>
      <c r="DF7" s="39">
        <v>77.73</v>
      </c>
      <c r="DG7" s="39">
        <v>89.92</v>
      </c>
      <c r="DH7" s="39">
        <v>39.96</v>
      </c>
      <c r="DI7" s="39">
        <v>42.25</v>
      </c>
      <c r="DJ7" s="39">
        <v>43.73</v>
      </c>
      <c r="DK7" s="39">
        <v>45.74</v>
      </c>
      <c r="DL7" s="39">
        <v>47.63</v>
      </c>
      <c r="DM7" s="39">
        <v>46.12</v>
      </c>
      <c r="DN7" s="39">
        <v>47.44</v>
      </c>
      <c r="DO7" s="39">
        <v>48.3</v>
      </c>
      <c r="DP7" s="39">
        <v>45.14</v>
      </c>
      <c r="DQ7" s="39">
        <v>45.85</v>
      </c>
      <c r="DR7" s="39">
        <v>48.85</v>
      </c>
      <c r="DS7" s="39">
        <v>28.69</v>
      </c>
      <c r="DT7" s="39">
        <v>28.73</v>
      </c>
      <c r="DU7" s="39">
        <v>28.27</v>
      </c>
      <c r="DV7" s="39">
        <v>27.49</v>
      </c>
      <c r="DW7" s="39">
        <v>0</v>
      </c>
      <c r="DX7" s="39">
        <v>9.86</v>
      </c>
      <c r="DY7" s="39">
        <v>11.16</v>
      </c>
      <c r="DZ7" s="39">
        <v>12.43</v>
      </c>
      <c r="EA7" s="39">
        <v>13.58</v>
      </c>
      <c r="EB7" s="39">
        <v>14.13</v>
      </c>
      <c r="EC7" s="39">
        <v>17.8</v>
      </c>
      <c r="ED7" s="39">
        <v>0</v>
      </c>
      <c r="EE7" s="39">
        <v>0</v>
      </c>
      <c r="EF7" s="39">
        <v>0.54</v>
      </c>
      <c r="EG7" s="39">
        <v>0.91</v>
      </c>
      <c r="EH7" s="39">
        <v>0</v>
      </c>
      <c r="EI7" s="39">
        <v>0.56000000000000005</v>
      </c>
      <c r="EJ7" s="39">
        <v>0.65</v>
      </c>
      <c r="EK7" s="39">
        <v>0.46</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cp:lastPrinted>2020-01-23T06:57:06Z</cp:lastPrinted>
  <dcterms:modified xsi:type="dcterms:W3CDTF">2020-02-14T01:26:28Z</dcterms:modified>
</cp:coreProperties>
</file>