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d9bJnm0fPCmyvYZaLfysvGnE8zlxNtAS30zbu2FDs4mIR1vF2O8O3otu0UficS1R4G3hT5szjMAUCO9f2RMQQ==" workbookSaltValue="P/sqwxO+B2BNsgJqNTt0I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<sst xmlns:r="http://schemas.openxmlformats.org/officeDocument/2006/relationships" xmlns="http://schemas.openxmlformats.org/spreadsheetml/2006/main" count="110" uniqueCount="110">
  <si>
    <t>経営比較分析表（平成30年度決算）</t>
  </si>
  <si>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</si>
  <si>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</si>
  <si>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</si>
  <si>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</si>
  <si>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</si>
  <si>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</si>
  <si>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</si>
  <si>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t>類似団体平均値（平均値）</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</si>
  <si>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</si>
  <si>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</si>
  <si>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</si>
  <si>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</si>
  <si>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</si>
  <si>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</si>
  <si>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</si>
  <si>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</si>
  <si>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</si>
  <si>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</si>
  <si>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</si>
  <si>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</si>
  <si>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</si>
  <si>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</si>
  <si>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</si>
  <si>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</si>
  <si>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</si>
  <si>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</si>
  <si>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</si>
  <si>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</si>
  <si>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1"/>
  </si>
  <si>
    <t>2③</t>
  </si>
  <si>
    <t>平成30年度決算は、使用料収入の減少等により、経常収支比率は99.67％となり、経常赤字を計上することとなった。
流動比率は77.62％と100％を下回り、企業債残高対事業規模比率についても、平均値比較では低い数値となっているものの、企業としては非常に高い数値となっている。これは下水道事業が多大な初期設備投資を要する事業であるという特性から、企業債残高が非常に多額になっていることによるものであり、下水道使用料では、この企業債に係る償還金を賄えない状況となっている。
経費回収率については依然として類似団体平均値と比較してやや高い水準となっているものの、使用料収入の減少により昨年より低い数値となった。
水洗化率については98.16％と、類似団体平均値と比べ高水準となっているが、引き続き整備や普及活動により水洗化率の向上に努める。</t>
    <rPh sb="40" eb="42">
      <t>ケイジョウ</t>
    </rPh>
    <rPh sb="42" eb="43">
      <t>アカ</t>
    </rPh>
    <rPh sb="245" eb="247">
      <t>イゼン</t>
    </rPh>
    <rPh sb="278" eb="281">
      <t>シヨウリョウ</t>
    </rPh>
    <rPh sb="281" eb="283">
      <t>シュウニュウ</t>
    </rPh>
    <rPh sb="284" eb="286">
      <t>ゲンショウ</t>
    </rPh>
    <rPh sb="289" eb="291">
      <t>サクネン</t>
    </rPh>
    <rPh sb="293" eb="294">
      <t>ヒク</t>
    </rPh>
    <rPh sb="295" eb="297">
      <t>スウチ</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</si>
  <si>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</si>
  <si>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</si>
  <si>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</si>
  <si>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</si>
  <si>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</si>
  <si>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</si>
  <si>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業種CD</t>
    <rPh sb="0" eb="2">
      <t>ギョウシュ</t>
    </rPh>
    <phoneticPr fontId="1"/>
  </si>
  <si>
    <t>②累積欠損金比率(％)</t>
  </si>
  <si>
    <t>平成30年度全国平均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</si>
  <si>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</si>
  <si>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</si>
  <si>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</si>
  <si>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</si>
  <si>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</si>
  <si>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</si>
  <si>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</si>
  <si>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</si>
  <si>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</si>
  <si>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</si>
  <si>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</si>
  <si>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</si>
  <si>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</si>
  <si>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</si>
  <si>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下水道事業(法適用)</t>
    <rPh sb="3" eb="5">
      <t>ジギョウ</t>
    </rPh>
    <rPh sb="6" eb="7">
      <t>ホウ</t>
    </rPh>
    <rPh sb="7" eb="9">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</si>
  <si>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</si>
  <si>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</si>
  <si>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</si>
  <si>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</si>
  <si>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</si>
  <si>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</si>
  <si>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</si>
  <si>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</si>
  <si>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</si>
  <si>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</si>
  <si>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</si>
  <si>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</si>
  <si>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</si>
  <si>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</si>
  <si>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</si>
  <si>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</si>
  <si>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</si>
  <si>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</si>
  <si>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</si>
  <si>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</si>
  <si>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</si>
  <si>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</si>
  <si>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</si>
  <si>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</si>
  <si>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</si>
  <si>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</si>
  <si>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</si>
  <si>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</si>
  <si>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</si>
  <si>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</si>
  <si>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</si>
  <si>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</si>
  <si>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</si>
  <si>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</si>
  <si>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</si>
  <si>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</si>
  <si>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</si>
  <si>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</si>
  <si>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</si>
  <si>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</si>
  <si>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京都府　久御山町</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</si>
  <si>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</si>
  <si>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</si>
  <si>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</si>
  <si>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</si>
  <si>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</si>
  <si>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</si>
  <si>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</si>
  <si>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</si>
  <si>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</si>
  <si>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</si>
  <si>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</si>
  <si>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平成29年度に法適用したところであるため、有形固定資産減価償却率は低い数値となっている。
管渠老朽化率については、平成元年の供用開始から30年しか経過しておらず、現在は耐用年数である50年を経過する老朽管はないが、将来的に改修時期が重なることが予想される。
今後は、平成30年度に策定したストックマネジメント計画に基づき、令和元年度に実施したカメラ調査等を引き続き行い、適切な維持管理及び計画的かつ効率的な改築更新を進めていく。</t>
    <rPh sb="0" eb="2">
      <t>ヘイセイ</t>
    </rPh>
    <rPh sb="4" eb="6">
      <t>ネンド</t>
    </rPh>
    <rPh sb="9" eb="10">
      <t>ヨウ</t>
    </rPh>
    <rPh sb="57" eb="59">
      <t>ヘイセイ</t>
    </rPh>
    <rPh sb="59" eb="61">
      <t>ガンネン</t>
    </rPh>
    <rPh sb="62" eb="64">
      <t>キョウヨウ</t>
    </rPh>
    <rPh sb="64" eb="66">
      <t>カイシ</t>
    </rPh>
    <rPh sb="70" eb="71">
      <t>ネン</t>
    </rPh>
    <rPh sb="73" eb="75">
      <t>ケイカ</t>
    </rPh>
    <rPh sb="133" eb="135">
      <t>ヘイセイ</t>
    </rPh>
    <rPh sb="137" eb="138">
      <t>ネン</t>
    </rPh>
    <rPh sb="138" eb="139">
      <t>ド</t>
    </rPh>
    <rPh sb="140" eb="142">
      <t>サクテイ</t>
    </rPh>
    <rPh sb="157" eb="158">
      <t>モト</t>
    </rPh>
    <rPh sb="161" eb="163">
      <t>レイワ</t>
    </rPh>
    <rPh sb="163" eb="166">
      <t>ガンネンド</t>
    </rPh>
    <rPh sb="167" eb="169">
      <t>ジッシ</t>
    </rPh>
    <rPh sb="174" eb="176">
      <t>チョウサ</t>
    </rPh>
    <rPh sb="176" eb="177">
      <t>ナド</t>
    </rPh>
    <rPh sb="178" eb="179">
      <t>ヒ</t>
    </rPh>
    <rPh sb="180" eb="181">
      <t>ツヅ</t>
    </rPh>
    <rPh sb="182" eb="183">
      <t>オコナ</t>
    </rPh>
    <phoneticPr fontId="1"/>
  </si>
  <si>
    <t>平成30年度においては、経常赤字を計上することとなり、経常収支比率も類似団体平均値及び全国平均を下回ることとなったが、これは平成30年度の大口使用者の下水道使用量が減少したことが大きな要因である。
今後、管渠の更新等も重なることが想定される中、令和２年度からは中長期的な経営の基本計画となる経営戦略の策定を進め、効率的かつ持続可能な事業運営を行い、今後の更新事業に必要な財源の確保についても検討していく。</t>
    <rPh sb="0" eb="2">
      <t>ヘイセイ</t>
    </rPh>
    <rPh sb="4" eb="6">
      <t>ネンド</t>
    </rPh>
    <rPh sb="12" eb="14">
      <t>ケイジョウ</t>
    </rPh>
    <rPh sb="14" eb="16">
      <t>アカジ</t>
    </rPh>
    <rPh sb="17" eb="19">
      <t>ケイジョウ</t>
    </rPh>
    <rPh sb="27" eb="29">
      <t>ケイジョウ</t>
    </rPh>
    <rPh sb="29" eb="31">
      <t>シュウシ</t>
    </rPh>
    <rPh sb="31" eb="33">
      <t>ヒリツ</t>
    </rPh>
    <rPh sb="48" eb="50">
      <t>シタマワ</t>
    </rPh>
    <rPh sb="62" eb="64">
      <t>ヘイセイ</t>
    </rPh>
    <rPh sb="66" eb="68">
      <t>ネンド</t>
    </rPh>
    <rPh sb="69" eb="71">
      <t>オオグチ</t>
    </rPh>
    <rPh sb="71" eb="74">
      <t>シヨウシャ</t>
    </rPh>
    <rPh sb="75" eb="78">
      <t>ゲスイドウ</t>
    </rPh>
    <rPh sb="78" eb="80">
      <t>シヨウ</t>
    </rPh>
    <rPh sb="80" eb="81">
      <t>リョウ</t>
    </rPh>
    <rPh sb="82" eb="84">
      <t>ゲンショウ</t>
    </rPh>
    <rPh sb="89" eb="90">
      <t>オオ</t>
    </rPh>
    <rPh sb="92" eb="94">
      <t>ヨウイン</t>
    </rPh>
    <rPh sb="99" eb="101">
      <t>コンゴ</t>
    </rPh>
    <rPh sb="102" eb="104">
      <t>カンキョ</t>
    </rPh>
    <rPh sb="105" eb="107">
      <t>コウシン</t>
    </rPh>
    <rPh sb="107" eb="108">
      <t>ナド</t>
    </rPh>
    <rPh sb="109" eb="110">
      <t>カサ</t>
    </rPh>
    <rPh sb="115" eb="117">
      <t>ソウテイ</t>
    </rPh>
    <rPh sb="120" eb="121">
      <t>ナカ</t>
    </rPh>
    <rPh sb="195" eb="197">
      <t>ケントウ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</si>
</sst>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0.16</c:v>
                </c:pt>
                <c:pt idx="4">
                  <c:v>0.13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108.43</c:v>
                </c:pt>
                <c:pt idx="4">
                  <c:v>99.67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0</c:v>
                </c:pt>
                <c:pt idx="1">
                  <c:v>0</c:v>
                </c:pt>
                <c:pt idx="2">
                  <c:v>0</c:v>
                </c:pt>
                <c:pt idx="3">
                  <c:v>108.11</c:v>
                </c:pt>
                <c:pt idx="4">
                  <c:v>104.14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3.08</c:v>
                </c:pt>
                <c:pt idx="4">
                  <c:v>6.15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0</c:v>
                </c:pt>
                <c:pt idx="1">
                  <c:v>0</c:v>
                </c:pt>
                <c:pt idx="2">
                  <c:v>0</c:v>
                </c:pt>
                <c:pt idx="3">
                  <c:v>21.16</c:v>
                </c:pt>
                <c:pt idx="4">
                  <c:v>15.95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0</c:v>
                </c:pt>
                <c:pt idx="1">
                  <c:v>0</c:v>
                </c:pt>
                <c:pt idx="2">
                  <c:v>0</c:v>
                </c:pt>
                <c:pt idx="3">
                  <c:v>86.54</c:v>
                </c:pt>
                <c:pt idx="4">
                  <c:v>73.180000000000007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77.19</c:v>
                </c:pt>
                <c:pt idx="4">
                  <c:v>77.62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0</c:v>
                </c:pt>
                <c:pt idx="1">
                  <c:v>0</c:v>
                </c:pt>
                <c:pt idx="2">
                  <c:v>0</c:v>
                </c:pt>
                <c:pt idx="3">
                  <c:v>62.25</c:v>
                </c:pt>
                <c:pt idx="4">
                  <c:v>52.32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545.45000000000005</c:v>
                </c:pt>
                <c:pt idx="4">
                  <c:v>555.39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0</c:v>
                </c:pt>
                <c:pt idx="1">
                  <c:v>0</c:v>
                </c:pt>
                <c:pt idx="2">
                  <c:v>0</c:v>
                </c:pt>
                <c:pt idx="3">
                  <c:v>966.33</c:v>
                </c:pt>
                <c:pt idx="4">
                  <c:v>958.81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96.25</c:v>
                </c:pt>
                <c:pt idx="4">
                  <c:v>84.51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0</c:v>
                </c:pt>
                <c:pt idx="1">
                  <c:v>0</c:v>
                </c:pt>
                <c:pt idx="2">
                  <c:v>0</c:v>
                </c:pt>
                <c:pt idx="3">
                  <c:v>81.739999999999995</c:v>
                </c:pt>
                <c:pt idx="4">
                  <c:v>82.88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130.08000000000001</c:v>
                </c:pt>
                <c:pt idx="4">
                  <c:v>145.30000000000001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0</c:v>
                </c:pt>
                <c:pt idx="1">
                  <c:v>0</c:v>
                </c:pt>
                <c:pt idx="2">
                  <c:v>0</c:v>
                </c:pt>
                <c:pt idx="3">
                  <c:v>194.31</c:v>
                </c:pt>
                <c:pt idx="4">
                  <c:v>190.99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0</c:v>
                </c:pt>
                <c:pt idx="1">
                  <c:v>0</c:v>
                </c:pt>
                <c:pt idx="2">
                  <c:v>0</c:v>
                </c:pt>
                <c:pt idx="3">
                  <c:v>53.5</c:v>
                </c:pt>
                <c:pt idx="4">
                  <c:v>52.58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97.74</c:v>
                </c:pt>
                <c:pt idx="4">
                  <c:v>98.16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0</c:v>
                </c:pt>
                <c:pt idx="1">
                  <c:v>0</c:v>
                </c:pt>
                <c:pt idx="2">
                  <c:v>0</c:v>
                </c:pt>
                <c:pt idx="3">
                  <c:v>83.51</c:v>
                </c:pt>
                <c:pt idx="4">
                  <c:v>83.02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row r="6">
          <cell r="Y6" t="str">
            <v>-</v>
          </cell>
          <cell r="Z6" t="str">
            <v>-</v>
          </cell>
          <cell r="AA6" t="str">
            <v>-</v>
          </cell>
          <cell r="AB6">
            <v>108.43</v>
          </cell>
          <cell r="AC6">
            <v>99.67</v>
          </cell>
          <cell r="AD6" t="str">
            <v>-</v>
          </cell>
          <cell r="AE6" t="str">
            <v>-</v>
          </cell>
          <cell r="AF6" t="str">
            <v>-</v>
          </cell>
          <cell r="AG6">
            <v>108.11</v>
          </cell>
          <cell r="AH6">
            <v>104.14</v>
          </cell>
          <cell r="AJ6" t="str">
            <v>-</v>
          </cell>
          <cell r="AK6" t="str">
            <v>-</v>
          </cell>
          <cell r="AL6" t="str">
            <v>-</v>
          </cell>
          <cell r="AM6">
            <v>0</v>
          </cell>
          <cell r="AN6">
            <v>0</v>
          </cell>
          <cell r="AO6" t="str">
            <v>-</v>
          </cell>
          <cell r="AP6" t="str">
            <v>-</v>
          </cell>
          <cell r="AQ6" t="str">
            <v>-</v>
          </cell>
          <cell r="AR6">
            <v>86.54</v>
          </cell>
          <cell r="AS6">
            <v>73.180000000000007</v>
          </cell>
          <cell r="AU6" t="str">
            <v>-</v>
          </cell>
          <cell r="AV6" t="str">
            <v>-</v>
          </cell>
          <cell r="AW6" t="str">
            <v>-</v>
          </cell>
          <cell r="AX6">
            <v>77.19</v>
          </cell>
          <cell r="AY6">
            <v>77.62</v>
          </cell>
          <cell r="AZ6" t="str">
            <v>-</v>
          </cell>
          <cell r="BA6" t="str">
            <v>-</v>
          </cell>
          <cell r="BB6" t="str">
            <v>-</v>
          </cell>
          <cell r="BC6">
            <v>62.25</v>
          </cell>
          <cell r="BD6">
            <v>52.32</v>
          </cell>
          <cell r="BF6" t="str">
            <v>-</v>
          </cell>
          <cell r="BG6" t="str">
            <v>-</v>
          </cell>
          <cell r="BH6" t="str">
            <v>-</v>
          </cell>
          <cell r="BI6">
            <v>545.45000000000005</v>
          </cell>
          <cell r="BJ6">
            <v>555.39</v>
          </cell>
          <cell r="BK6" t="str">
            <v>-</v>
          </cell>
          <cell r="BL6" t="str">
            <v>-</v>
          </cell>
          <cell r="BM6" t="str">
            <v>-</v>
          </cell>
          <cell r="BN6">
            <v>966.33</v>
          </cell>
          <cell r="BO6">
            <v>958.81</v>
          </cell>
          <cell r="BQ6" t="str">
            <v>-</v>
          </cell>
          <cell r="BR6" t="str">
            <v>-</v>
          </cell>
          <cell r="BS6" t="str">
            <v>-</v>
          </cell>
          <cell r="BT6">
            <v>96.25</v>
          </cell>
          <cell r="BU6">
            <v>84.51</v>
          </cell>
          <cell r="BV6" t="str">
            <v>-</v>
          </cell>
          <cell r="BW6" t="str">
            <v>-</v>
          </cell>
          <cell r="BX6" t="str">
            <v>-</v>
          </cell>
          <cell r="BY6">
            <v>81.739999999999995</v>
          </cell>
          <cell r="BZ6">
            <v>82.88</v>
          </cell>
          <cell r="CB6" t="str">
            <v>-</v>
          </cell>
          <cell r="CC6" t="str">
            <v>-</v>
          </cell>
          <cell r="CD6" t="str">
            <v>-</v>
          </cell>
          <cell r="CE6">
            <v>130.08000000000001</v>
          </cell>
          <cell r="CF6">
            <v>145.30000000000001</v>
          </cell>
          <cell r="CG6" t="str">
            <v>-</v>
          </cell>
          <cell r="CH6" t="str">
            <v>-</v>
          </cell>
          <cell r="CI6" t="str">
            <v>-</v>
          </cell>
          <cell r="CJ6">
            <v>194.31</v>
          </cell>
          <cell r="CK6">
            <v>190.99</v>
          </cell>
          <cell r="CM6" t="str">
            <v>-</v>
          </cell>
          <cell r="CN6" t="str">
            <v>-</v>
          </cell>
          <cell r="CO6" t="str">
            <v>-</v>
          </cell>
          <cell r="CP6" t="str">
            <v>-</v>
          </cell>
          <cell r="CQ6" t="str">
            <v>-</v>
          </cell>
          <cell r="CR6" t="str">
            <v>-</v>
          </cell>
          <cell r="CS6" t="str">
            <v>-</v>
          </cell>
          <cell r="CT6" t="str">
            <v>-</v>
          </cell>
          <cell r="CU6">
            <v>53.5</v>
          </cell>
          <cell r="CV6">
            <v>52.58</v>
          </cell>
          <cell r="CX6" t="str">
            <v>-</v>
          </cell>
          <cell r="CY6" t="str">
            <v>-</v>
          </cell>
          <cell r="CZ6" t="str">
            <v>-</v>
          </cell>
          <cell r="DA6">
            <v>97.74</v>
          </cell>
          <cell r="DB6">
            <v>98.16</v>
          </cell>
          <cell r="DC6" t="str">
            <v>-</v>
          </cell>
          <cell r="DD6" t="str">
            <v>-</v>
          </cell>
          <cell r="DE6" t="str">
            <v>-</v>
          </cell>
          <cell r="DF6">
            <v>83.51</v>
          </cell>
          <cell r="DG6">
            <v>83.02</v>
          </cell>
          <cell r="DI6" t="str">
            <v>-</v>
          </cell>
          <cell r="DJ6" t="str">
            <v>-</v>
          </cell>
          <cell r="DK6" t="str">
            <v>-</v>
          </cell>
          <cell r="DL6">
            <v>3.08</v>
          </cell>
          <cell r="DM6">
            <v>6.15</v>
          </cell>
          <cell r="DN6" t="str">
            <v>-</v>
          </cell>
          <cell r="DO6" t="str">
            <v>-</v>
          </cell>
          <cell r="DP6" t="str">
            <v>-</v>
          </cell>
          <cell r="DQ6">
            <v>21.16</v>
          </cell>
          <cell r="DR6">
            <v>15.95</v>
          </cell>
          <cell r="DT6" t="str">
            <v>-</v>
          </cell>
          <cell r="DU6" t="str">
            <v>-</v>
          </cell>
          <cell r="DV6" t="str">
            <v>-</v>
          </cell>
          <cell r="DW6">
            <v>0</v>
          </cell>
          <cell r="DX6">
            <v>0</v>
          </cell>
          <cell r="DY6" t="str">
            <v>-</v>
          </cell>
          <cell r="DZ6" t="str">
            <v>-</v>
          </cell>
          <cell r="EA6" t="str">
            <v>-</v>
          </cell>
          <cell r="EB6">
            <v>0</v>
          </cell>
          <cell r="EC6">
            <v>0</v>
          </cell>
          <cell r="EE6" t="str">
            <v>-</v>
          </cell>
          <cell r="EF6" t="str">
            <v>-</v>
          </cell>
          <cell r="EG6" t="str">
            <v>-</v>
          </cell>
          <cell r="EH6">
            <v>0</v>
          </cell>
          <cell r="EI6">
            <v>0</v>
          </cell>
          <cell r="EJ6" t="str">
            <v>-</v>
          </cell>
          <cell r="EK6" t="str">
            <v>-</v>
          </cell>
          <cell r="EL6" t="str">
            <v>-</v>
          </cell>
          <cell r="EM6">
            <v>0.16</v>
          </cell>
          <cell r="EN6">
            <v>0.13</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58"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久御山町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3</v>
      </c>
      <c r="J7" s="5"/>
      <c r="K7" s="5"/>
      <c r="L7" s="5"/>
      <c r="M7" s="5"/>
      <c r="N7" s="5"/>
      <c r="O7" s="5"/>
      <c r="P7" s="5" t="s">
        <v>2</v>
      </c>
      <c r="Q7" s="5"/>
      <c r="R7" s="5"/>
      <c r="S7" s="5"/>
      <c r="T7" s="5"/>
      <c r="U7" s="5"/>
      <c r="V7" s="5"/>
      <c r="W7" s="5" t="s">
        <v>5</v>
      </c>
      <c r="X7" s="5"/>
      <c r="Y7" s="5"/>
      <c r="Z7" s="5"/>
      <c r="AA7" s="5"/>
      <c r="AB7" s="5"/>
      <c r="AC7" s="5"/>
      <c r="AD7" s="5" t="s">
        <v>10</v>
      </c>
      <c r="AE7" s="5"/>
      <c r="AF7" s="5"/>
      <c r="AG7" s="5"/>
      <c r="AH7" s="5"/>
      <c r="AI7" s="5"/>
      <c r="AJ7" s="5"/>
      <c r="AK7" s="3"/>
      <c r="AL7" s="5" t="s">
        <v>12</v>
      </c>
      <c r="AM7" s="5"/>
      <c r="AN7" s="5"/>
      <c r="AO7" s="5"/>
      <c r="AP7" s="5"/>
      <c r="AQ7" s="5"/>
      <c r="AR7" s="5"/>
      <c r="AS7" s="5"/>
      <c r="AT7" s="5" t="s">
        <v>9</v>
      </c>
      <c r="AU7" s="5"/>
      <c r="AV7" s="5"/>
      <c r="AW7" s="5"/>
      <c r="AX7" s="5"/>
      <c r="AY7" s="5"/>
      <c r="AZ7" s="5"/>
      <c r="BA7" s="5"/>
      <c r="BB7" s="5" t="s">
        <v>7</v>
      </c>
      <c r="BC7" s="5"/>
      <c r="BD7" s="5"/>
      <c r="BE7" s="5"/>
      <c r="BF7" s="5"/>
      <c r="BG7" s="5"/>
      <c r="BH7" s="5"/>
      <c r="BI7" s="5"/>
      <c r="BJ7" s="3"/>
      <c r="BK7" s="3"/>
      <c r="BL7" s="27" t="s">
        <v>13</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1" t="str">
        <f>データ!$M$6</f>
        <v>非設置</v>
      </c>
      <c r="AE8" s="21"/>
      <c r="AF8" s="21"/>
      <c r="AG8" s="21"/>
      <c r="AH8" s="21"/>
      <c r="AI8" s="21"/>
      <c r="AJ8" s="21"/>
      <c r="AK8" s="3"/>
      <c r="AL8" s="22">
        <f>データ!S6</f>
        <v>16110</v>
      </c>
      <c r="AM8" s="22"/>
      <c r="AN8" s="22"/>
      <c r="AO8" s="22"/>
      <c r="AP8" s="22"/>
      <c r="AQ8" s="22"/>
      <c r="AR8" s="22"/>
      <c r="AS8" s="22"/>
      <c r="AT8" s="7">
        <f>データ!T6</f>
        <v>13.86</v>
      </c>
      <c r="AU8" s="7"/>
      <c r="AV8" s="7"/>
      <c r="AW8" s="7"/>
      <c r="AX8" s="7"/>
      <c r="AY8" s="7"/>
      <c r="AZ8" s="7"/>
      <c r="BA8" s="7"/>
      <c r="BB8" s="7">
        <f>データ!U6</f>
        <v>1162.3399999999999</v>
      </c>
      <c r="BC8" s="7"/>
      <c r="BD8" s="7"/>
      <c r="BE8" s="7"/>
      <c r="BF8" s="7"/>
      <c r="BG8" s="7"/>
      <c r="BH8" s="7"/>
      <c r="BI8" s="7"/>
      <c r="BJ8" s="3"/>
      <c r="BK8" s="3"/>
      <c r="BL8" s="28" t="s">
        <v>16</v>
      </c>
      <c r="BM8" s="38"/>
      <c r="BN8" s="45" t="s">
        <v>18</v>
      </c>
      <c r="BO8" s="48"/>
      <c r="BP8" s="48"/>
      <c r="BQ8" s="48"/>
      <c r="BR8" s="48"/>
      <c r="BS8" s="48"/>
      <c r="BT8" s="48"/>
      <c r="BU8" s="48"/>
      <c r="BV8" s="48"/>
      <c r="BW8" s="48"/>
      <c r="BX8" s="48"/>
      <c r="BY8" s="52"/>
    </row>
    <row r="9" spans="1:78" ht="18.75" customHeight="1">
      <c r="A9" s="2"/>
      <c r="B9" s="5" t="s">
        <v>19</v>
      </c>
      <c r="C9" s="5"/>
      <c r="D9" s="5"/>
      <c r="E9" s="5"/>
      <c r="F9" s="5"/>
      <c r="G9" s="5"/>
      <c r="H9" s="5"/>
      <c r="I9" s="5" t="s">
        <v>20</v>
      </c>
      <c r="J9" s="5"/>
      <c r="K9" s="5"/>
      <c r="L9" s="5"/>
      <c r="M9" s="5"/>
      <c r="N9" s="5"/>
      <c r="O9" s="5"/>
      <c r="P9" s="5" t="s">
        <v>22</v>
      </c>
      <c r="Q9" s="5"/>
      <c r="R9" s="5"/>
      <c r="S9" s="5"/>
      <c r="T9" s="5"/>
      <c r="U9" s="5"/>
      <c r="V9" s="5"/>
      <c r="W9" s="5" t="s">
        <v>24</v>
      </c>
      <c r="X9" s="5"/>
      <c r="Y9" s="5"/>
      <c r="Z9" s="5"/>
      <c r="AA9" s="5"/>
      <c r="AB9" s="5"/>
      <c r="AC9" s="5"/>
      <c r="AD9" s="5" t="s">
        <v>25</v>
      </c>
      <c r="AE9" s="5"/>
      <c r="AF9" s="5"/>
      <c r="AG9" s="5"/>
      <c r="AH9" s="5"/>
      <c r="AI9" s="5"/>
      <c r="AJ9" s="5"/>
      <c r="AK9" s="3"/>
      <c r="AL9" s="5" t="s">
        <v>29</v>
      </c>
      <c r="AM9" s="5"/>
      <c r="AN9" s="5"/>
      <c r="AO9" s="5"/>
      <c r="AP9" s="5"/>
      <c r="AQ9" s="5"/>
      <c r="AR9" s="5"/>
      <c r="AS9" s="5"/>
      <c r="AT9" s="5" t="s">
        <v>32</v>
      </c>
      <c r="AU9" s="5"/>
      <c r="AV9" s="5"/>
      <c r="AW9" s="5"/>
      <c r="AX9" s="5"/>
      <c r="AY9" s="5"/>
      <c r="AZ9" s="5"/>
      <c r="BA9" s="5"/>
      <c r="BB9" s="5" t="s">
        <v>36</v>
      </c>
      <c r="BC9" s="5"/>
      <c r="BD9" s="5"/>
      <c r="BE9" s="5"/>
      <c r="BF9" s="5"/>
      <c r="BG9" s="5"/>
      <c r="BH9" s="5"/>
      <c r="BI9" s="5"/>
      <c r="BJ9" s="3"/>
      <c r="BK9" s="3"/>
      <c r="BL9" s="29" t="s">
        <v>37</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73.959999999999994</v>
      </c>
      <c r="J10" s="7"/>
      <c r="K10" s="7"/>
      <c r="L10" s="7"/>
      <c r="M10" s="7"/>
      <c r="N10" s="7"/>
      <c r="O10" s="7"/>
      <c r="P10" s="7">
        <f>データ!P6</f>
        <v>99.79</v>
      </c>
      <c r="Q10" s="7"/>
      <c r="R10" s="7"/>
      <c r="S10" s="7"/>
      <c r="T10" s="7"/>
      <c r="U10" s="7"/>
      <c r="V10" s="7"/>
      <c r="W10" s="7">
        <f>データ!Q6</f>
        <v>100.69</v>
      </c>
      <c r="X10" s="7"/>
      <c r="Y10" s="7"/>
      <c r="Z10" s="7"/>
      <c r="AA10" s="7"/>
      <c r="AB10" s="7"/>
      <c r="AC10" s="7"/>
      <c r="AD10" s="22">
        <f>データ!R6</f>
        <v>1909</v>
      </c>
      <c r="AE10" s="22"/>
      <c r="AF10" s="22"/>
      <c r="AG10" s="22"/>
      <c r="AH10" s="22"/>
      <c r="AI10" s="22"/>
      <c r="AJ10" s="22"/>
      <c r="AK10" s="2"/>
      <c r="AL10" s="22">
        <f>データ!V6</f>
        <v>15999</v>
      </c>
      <c r="AM10" s="22"/>
      <c r="AN10" s="22"/>
      <c r="AO10" s="22"/>
      <c r="AP10" s="22"/>
      <c r="AQ10" s="22"/>
      <c r="AR10" s="22"/>
      <c r="AS10" s="22"/>
      <c r="AT10" s="7">
        <f>データ!W6</f>
        <v>5.08</v>
      </c>
      <c r="AU10" s="7"/>
      <c r="AV10" s="7"/>
      <c r="AW10" s="7"/>
      <c r="AX10" s="7"/>
      <c r="AY10" s="7"/>
      <c r="AZ10" s="7"/>
      <c r="BA10" s="7"/>
      <c r="BB10" s="7">
        <f>データ!X6</f>
        <v>3149.41</v>
      </c>
      <c r="BC10" s="7"/>
      <c r="BD10" s="7"/>
      <c r="BE10" s="7"/>
      <c r="BF10" s="7"/>
      <c r="BG10" s="7"/>
      <c r="BH10" s="7"/>
      <c r="BI10" s="7"/>
      <c r="BJ10" s="2"/>
      <c r="BK10" s="2"/>
      <c r="BL10" s="30" t="s">
        <v>14</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23</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31</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27</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45</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17</v>
      </c>
    </row>
    <row r="84" spans="1:78" hidden="1">
      <c r="B84" s="12" t="s">
        <v>4</v>
      </c>
      <c r="C84" s="12"/>
      <c r="D84" s="12"/>
      <c r="E84" s="12" t="s">
        <v>46</v>
      </c>
      <c r="F84" s="12" t="s">
        <v>28</v>
      </c>
      <c r="G84" s="12" t="s">
        <v>47</v>
      </c>
      <c r="H84" s="12" t="s">
        <v>49</v>
      </c>
      <c r="I84" s="12" t="s">
        <v>50</v>
      </c>
      <c r="J84" s="12" t="s">
        <v>26</v>
      </c>
      <c r="K84" s="12" t="s">
        <v>52</v>
      </c>
      <c r="L84" s="12" t="s">
        <v>53</v>
      </c>
      <c r="M84" s="12" t="s">
        <v>54</v>
      </c>
      <c r="N84" s="12" t="s">
        <v>48</v>
      </c>
      <c r="O84" s="12" t="s">
        <v>30</v>
      </c>
    </row>
    <row r="85" spans="1:78" hidden="1">
      <c r="B85" s="12"/>
      <c r="C85" s="12"/>
      <c r="D85" s="12"/>
      <c r="E85" s="12" t="str">
        <f>データ!AI6</f>
        <v>【108.69】</v>
      </c>
      <c r="F85" s="12" t="str">
        <f>データ!AT6</f>
        <v>【3.28】</v>
      </c>
      <c r="G85" s="12" t="str">
        <f>データ!BE6</f>
        <v>【69.49】</v>
      </c>
      <c r="H85" s="12" t="str">
        <f>データ!BP6</f>
        <v>【682.78】</v>
      </c>
      <c r="I85" s="12" t="str">
        <f>データ!CA6</f>
        <v>【100.91】</v>
      </c>
      <c r="J85" s="12" t="str">
        <f>データ!CL6</f>
        <v>【136.86】</v>
      </c>
      <c r="K85" s="12" t="str">
        <f>データ!CW6</f>
        <v>【58.98】</v>
      </c>
      <c r="L85" s="12" t="str">
        <f>データ!DH6</f>
        <v>【95.20】</v>
      </c>
      <c r="M85" s="12" t="str">
        <f>データ!DS6</f>
        <v>【38.60】</v>
      </c>
      <c r="N85" s="12" t="str">
        <f>データ!ED6</f>
        <v>【5.64】</v>
      </c>
      <c r="O85" s="12" t="str">
        <f>データ!EO6</f>
        <v>【0.23】</v>
      </c>
    </row>
  </sheetData>
  <sheetProtection algorithmName="SHA-512" hashValue="Y26Zydl5lhwtOj70uT9UKNye+8ti87UEyy1ISbGglltNwlzTffvdmVw6OWxWE4MzyFVaORsW4sWwVtzfWRXSpw==" saltValue="ni6aDFfuYQeRNb3MhcVoJ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workbookViewId="0"/>
  </sheetViews>
  <sheetFormatPr defaultRowHeight="13.5"/>
  <cols>
    <col min="2" max="144" width="11.875" customWidth="1"/>
  </cols>
  <sheetData>
    <row r="1" spans="1:148">
      <c r="A1" t="s">
        <v>55</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58</v>
      </c>
      <c r="B3" s="62" t="s">
        <v>60</v>
      </c>
      <c r="C3" s="62" t="s">
        <v>44</v>
      </c>
      <c r="D3" s="62" t="s">
        <v>21</v>
      </c>
      <c r="E3" s="62" t="s">
        <v>38</v>
      </c>
      <c r="F3" s="62" t="s">
        <v>51</v>
      </c>
      <c r="G3" s="62" t="s">
        <v>61</v>
      </c>
      <c r="H3" s="68" t="s">
        <v>6</v>
      </c>
      <c r="I3" s="71"/>
      <c r="J3" s="71"/>
      <c r="K3" s="71"/>
      <c r="L3" s="71"/>
      <c r="M3" s="71"/>
      <c r="N3" s="71"/>
      <c r="O3" s="71"/>
      <c r="P3" s="71"/>
      <c r="Q3" s="71"/>
      <c r="R3" s="71"/>
      <c r="S3" s="71"/>
      <c r="T3" s="71"/>
      <c r="U3" s="71"/>
      <c r="V3" s="71"/>
      <c r="W3" s="71"/>
      <c r="X3" s="76"/>
      <c r="Y3" s="79" t="s">
        <v>33</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43</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59</v>
      </c>
      <c r="B4" s="63"/>
      <c r="C4" s="63"/>
      <c r="D4" s="63"/>
      <c r="E4" s="63"/>
      <c r="F4" s="63"/>
      <c r="G4" s="63"/>
      <c r="H4" s="69"/>
      <c r="I4" s="72"/>
      <c r="J4" s="72"/>
      <c r="K4" s="72"/>
      <c r="L4" s="72"/>
      <c r="M4" s="72"/>
      <c r="N4" s="72"/>
      <c r="O4" s="72"/>
      <c r="P4" s="72"/>
      <c r="Q4" s="72"/>
      <c r="R4" s="72"/>
      <c r="S4" s="72"/>
      <c r="T4" s="72"/>
      <c r="U4" s="72"/>
      <c r="V4" s="72"/>
      <c r="W4" s="72"/>
      <c r="X4" s="77"/>
      <c r="Y4" s="80" t="s">
        <v>15</v>
      </c>
      <c r="Z4" s="80"/>
      <c r="AA4" s="80"/>
      <c r="AB4" s="80"/>
      <c r="AC4" s="80"/>
      <c r="AD4" s="80"/>
      <c r="AE4" s="80"/>
      <c r="AF4" s="80"/>
      <c r="AG4" s="80"/>
      <c r="AH4" s="80"/>
      <c r="AI4" s="80"/>
      <c r="AJ4" s="80" t="s">
        <v>39</v>
      </c>
      <c r="AK4" s="80"/>
      <c r="AL4" s="80"/>
      <c r="AM4" s="80"/>
      <c r="AN4" s="80"/>
      <c r="AO4" s="80"/>
      <c r="AP4" s="80"/>
      <c r="AQ4" s="80"/>
      <c r="AR4" s="80"/>
      <c r="AS4" s="80"/>
      <c r="AT4" s="80"/>
      <c r="AU4" s="80" t="s">
        <v>62</v>
      </c>
      <c r="AV4" s="80"/>
      <c r="AW4" s="80"/>
      <c r="AX4" s="80"/>
      <c r="AY4" s="80"/>
      <c r="AZ4" s="80"/>
      <c r="BA4" s="80"/>
      <c r="BB4" s="80"/>
      <c r="BC4" s="80"/>
      <c r="BD4" s="80"/>
      <c r="BE4" s="80"/>
      <c r="BF4" s="80" t="s">
        <v>63</v>
      </c>
      <c r="BG4" s="80"/>
      <c r="BH4" s="80"/>
      <c r="BI4" s="80"/>
      <c r="BJ4" s="80"/>
      <c r="BK4" s="80"/>
      <c r="BL4" s="80"/>
      <c r="BM4" s="80"/>
      <c r="BN4" s="80"/>
      <c r="BO4" s="80"/>
      <c r="BP4" s="80"/>
      <c r="BQ4" s="80" t="s">
        <v>57</v>
      </c>
      <c r="BR4" s="80"/>
      <c r="BS4" s="80"/>
      <c r="BT4" s="80"/>
      <c r="BU4" s="80"/>
      <c r="BV4" s="80"/>
      <c r="BW4" s="80"/>
      <c r="BX4" s="80"/>
      <c r="BY4" s="80"/>
      <c r="BZ4" s="80"/>
      <c r="CA4" s="80"/>
      <c r="CB4" s="80" t="s">
        <v>64</v>
      </c>
      <c r="CC4" s="80"/>
      <c r="CD4" s="80"/>
      <c r="CE4" s="80"/>
      <c r="CF4" s="80"/>
      <c r="CG4" s="80"/>
      <c r="CH4" s="80"/>
      <c r="CI4" s="80"/>
      <c r="CJ4" s="80"/>
      <c r="CK4" s="80"/>
      <c r="CL4" s="80"/>
      <c r="CM4" s="80" t="s">
        <v>65</v>
      </c>
      <c r="CN4" s="80"/>
      <c r="CO4" s="80"/>
      <c r="CP4" s="80"/>
      <c r="CQ4" s="80"/>
      <c r="CR4" s="80"/>
      <c r="CS4" s="80"/>
      <c r="CT4" s="80"/>
      <c r="CU4" s="80"/>
      <c r="CV4" s="80"/>
      <c r="CW4" s="80"/>
      <c r="CX4" s="80" t="s">
        <v>34</v>
      </c>
      <c r="CY4" s="80"/>
      <c r="CZ4" s="80"/>
      <c r="DA4" s="80"/>
      <c r="DB4" s="80"/>
      <c r="DC4" s="80"/>
      <c r="DD4" s="80"/>
      <c r="DE4" s="80"/>
      <c r="DF4" s="80"/>
      <c r="DG4" s="80"/>
      <c r="DH4" s="80"/>
      <c r="DI4" s="80" t="s">
        <v>42</v>
      </c>
      <c r="DJ4" s="80"/>
      <c r="DK4" s="80"/>
      <c r="DL4" s="80"/>
      <c r="DM4" s="80"/>
      <c r="DN4" s="80"/>
      <c r="DO4" s="80"/>
      <c r="DP4" s="80"/>
      <c r="DQ4" s="80"/>
      <c r="DR4" s="80"/>
      <c r="DS4" s="80"/>
      <c r="DT4" s="80" t="s">
        <v>66</v>
      </c>
      <c r="DU4" s="80"/>
      <c r="DV4" s="80"/>
      <c r="DW4" s="80"/>
      <c r="DX4" s="80"/>
      <c r="DY4" s="80"/>
      <c r="DZ4" s="80"/>
      <c r="EA4" s="80"/>
      <c r="EB4" s="80"/>
      <c r="EC4" s="80"/>
      <c r="ED4" s="80"/>
      <c r="EE4" s="80" t="s">
        <v>67</v>
      </c>
      <c r="EF4" s="80"/>
      <c r="EG4" s="80"/>
      <c r="EH4" s="80"/>
      <c r="EI4" s="80"/>
      <c r="EJ4" s="80"/>
      <c r="EK4" s="80"/>
      <c r="EL4" s="80"/>
      <c r="EM4" s="80"/>
      <c r="EN4" s="80"/>
      <c r="EO4" s="80"/>
    </row>
    <row r="5" spans="1:148">
      <c r="A5" s="60" t="s">
        <v>68</v>
      </c>
      <c r="B5" s="64"/>
      <c r="C5" s="64"/>
      <c r="D5" s="64"/>
      <c r="E5" s="64"/>
      <c r="F5" s="64"/>
      <c r="G5" s="64"/>
      <c r="H5" s="70" t="s">
        <v>69</v>
      </c>
      <c r="I5" s="70" t="s">
        <v>70</v>
      </c>
      <c r="J5" s="70" t="s">
        <v>71</v>
      </c>
      <c r="K5" s="70" t="s">
        <v>72</v>
      </c>
      <c r="L5" s="70" t="s">
        <v>73</v>
      </c>
      <c r="M5" s="70" t="s">
        <v>10</v>
      </c>
      <c r="N5" s="70" t="s">
        <v>74</v>
      </c>
      <c r="O5" s="70" t="s">
        <v>75</v>
      </c>
      <c r="P5" s="70" t="s">
        <v>76</v>
      </c>
      <c r="Q5" s="70" t="s">
        <v>77</v>
      </c>
      <c r="R5" s="70" t="s">
        <v>78</v>
      </c>
      <c r="S5" s="70" t="s">
        <v>79</v>
      </c>
      <c r="T5" s="70" t="s">
        <v>80</v>
      </c>
      <c r="U5" s="70" t="s">
        <v>81</v>
      </c>
      <c r="V5" s="70" t="s">
        <v>82</v>
      </c>
      <c r="W5" s="70" t="s">
        <v>83</v>
      </c>
      <c r="X5" s="70" t="s">
        <v>84</v>
      </c>
      <c r="Y5" s="70" t="s">
        <v>35</v>
      </c>
      <c r="Z5" s="70" t="s">
        <v>85</v>
      </c>
      <c r="AA5" s="70" t="s">
        <v>86</v>
      </c>
      <c r="AB5" s="70" t="s">
        <v>87</v>
      </c>
      <c r="AC5" s="70" t="s">
        <v>88</v>
      </c>
      <c r="AD5" s="70" t="s">
        <v>89</v>
      </c>
      <c r="AE5" s="70" t="s">
        <v>90</v>
      </c>
      <c r="AF5" s="70" t="s">
        <v>91</v>
      </c>
      <c r="AG5" s="70" t="s">
        <v>92</v>
      </c>
      <c r="AH5" s="70" t="s">
        <v>93</v>
      </c>
      <c r="AI5" s="70" t="s">
        <v>4</v>
      </c>
      <c r="AJ5" s="70" t="s">
        <v>35</v>
      </c>
      <c r="AK5" s="70" t="s">
        <v>85</v>
      </c>
      <c r="AL5" s="70" t="s">
        <v>86</v>
      </c>
      <c r="AM5" s="70" t="s">
        <v>87</v>
      </c>
      <c r="AN5" s="70" t="s">
        <v>88</v>
      </c>
      <c r="AO5" s="70" t="s">
        <v>89</v>
      </c>
      <c r="AP5" s="70" t="s">
        <v>90</v>
      </c>
      <c r="AQ5" s="70" t="s">
        <v>91</v>
      </c>
      <c r="AR5" s="70" t="s">
        <v>92</v>
      </c>
      <c r="AS5" s="70" t="s">
        <v>93</v>
      </c>
      <c r="AT5" s="70" t="s">
        <v>94</v>
      </c>
      <c r="AU5" s="70" t="s">
        <v>35</v>
      </c>
      <c r="AV5" s="70" t="s">
        <v>85</v>
      </c>
      <c r="AW5" s="70" t="s">
        <v>86</v>
      </c>
      <c r="AX5" s="70" t="s">
        <v>87</v>
      </c>
      <c r="AY5" s="70" t="s">
        <v>88</v>
      </c>
      <c r="AZ5" s="70" t="s">
        <v>89</v>
      </c>
      <c r="BA5" s="70" t="s">
        <v>90</v>
      </c>
      <c r="BB5" s="70" t="s">
        <v>91</v>
      </c>
      <c r="BC5" s="70" t="s">
        <v>92</v>
      </c>
      <c r="BD5" s="70" t="s">
        <v>93</v>
      </c>
      <c r="BE5" s="70" t="s">
        <v>94</v>
      </c>
      <c r="BF5" s="70" t="s">
        <v>35</v>
      </c>
      <c r="BG5" s="70" t="s">
        <v>85</v>
      </c>
      <c r="BH5" s="70" t="s">
        <v>86</v>
      </c>
      <c r="BI5" s="70" t="s">
        <v>87</v>
      </c>
      <c r="BJ5" s="70" t="s">
        <v>88</v>
      </c>
      <c r="BK5" s="70" t="s">
        <v>89</v>
      </c>
      <c r="BL5" s="70" t="s">
        <v>90</v>
      </c>
      <c r="BM5" s="70" t="s">
        <v>91</v>
      </c>
      <c r="BN5" s="70" t="s">
        <v>92</v>
      </c>
      <c r="BO5" s="70" t="s">
        <v>93</v>
      </c>
      <c r="BP5" s="70" t="s">
        <v>94</v>
      </c>
      <c r="BQ5" s="70" t="s">
        <v>35</v>
      </c>
      <c r="BR5" s="70" t="s">
        <v>85</v>
      </c>
      <c r="BS5" s="70" t="s">
        <v>86</v>
      </c>
      <c r="BT5" s="70" t="s">
        <v>87</v>
      </c>
      <c r="BU5" s="70" t="s">
        <v>88</v>
      </c>
      <c r="BV5" s="70" t="s">
        <v>89</v>
      </c>
      <c r="BW5" s="70" t="s">
        <v>90</v>
      </c>
      <c r="BX5" s="70" t="s">
        <v>91</v>
      </c>
      <c r="BY5" s="70" t="s">
        <v>92</v>
      </c>
      <c r="BZ5" s="70" t="s">
        <v>93</v>
      </c>
      <c r="CA5" s="70" t="s">
        <v>94</v>
      </c>
      <c r="CB5" s="70" t="s">
        <v>35</v>
      </c>
      <c r="CC5" s="70" t="s">
        <v>85</v>
      </c>
      <c r="CD5" s="70" t="s">
        <v>86</v>
      </c>
      <c r="CE5" s="70" t="s">
        <v>87</v>
      </c>
      <c r="CF5" s="70" t="s">
        <v>88</v>
      </c>
      <c r="CG5" s="70" t="s">
        <v>89</v>
      </c>
      <c r="CH5" s="70" t="s">
        <v>90</v>
      </c>
      <c r="CI5" s="70" t="s">
        <v>91</v>
      </c>
      <c r="CJ5" s="70" t="s">
        <v>92</v>
      </c>
      <c r="CK5" s="70" t="s">
        <v>93</v>
      </c>
      <c r="CL5" s="70" t="s">
        <v>94</v>
      </c>
      <c r="CM5" s="70" t="s">
        <v>35</v>
      </c>
      <c r="CN5" s="70" t="s">
        <v>85</v>
      </c>
      <c r="CO5" s="70" t="s">
        <v>86</v>
      </c>
      <c r="CP5" s="70" t="s">
        <v>87</v>
      </c>
      <c r="CQ5" s="70" t="s">
        <v>88</v>
      </c>
      <c r="CR5" s="70" t="s">
        <v>89</v>
      </c>
      <c r="CS5" s="70" t="s">
        <v>90</v>
      </c>
      <c r="CT5" s="70" t="s">
        <v>91</v>
      </c>
      <c r="CU5" s="70" t="s">
        <v>92</v>
      </c>
      <c r="CV5" s="70" t="s">
        <v>93</v>
      </c>
      <c r="CW5" s="70" t="s">
        <v>94</v>
      </c>
      <c r="CX5" s="70" t="s">
        <v>35</v>
      </c>
      <c r="CY5" s="70" t="s">
        <v>85</v>
      </c>
      <c r="CZ5" s="70" t="s">
        <v>86</v>
      </c>
      <c r="DA5" s="70" t="s">
        <v>87</v>
      </c>
      <c r="DB5" s="70" t="s">
        <v>88</v>
      </c>
      <c r="DC5" s="70" t="s">
        <v>89</v>
      </c>
      <c r="DD5" s="70" t="s">
        <v>90</v>
      </c>
      <c r="DE5" s="70" t="s">
        <v>91</v>
      </c>
      <c r="DF5" s="70" t="s">
        <v>92</v>
      </c>
      <c r="DG5" s="70" t="s">
        <v>93</v>
      </c>
      <c r="DH5" s="70" t="s">
        <v>94</v>
      </c>
      <c r="DI5" s="70" t="s">
        <v>35</v>
      </c>
      <c r="DJ5" s="70" t="s">
        <v>85</v>
      </c>
      <c r="DK5" s="70" t="s">
        <v>86</v>
      </c>
      <c r="DL5" s="70" t="s">
        <v>87</v>
      </c>
      <c r="DM5" s="70" t="s">
        <v>88</v>
      </c>
      <c r="DN5" s="70" t="s">
        <v>89</v>
      </c>
      <c r="DO5" s="70" t="s">
        <v>90</v>
      </c>
      <c r="DP5" s="70" t="s">
        <v>91</v>
      </c>
      <c r="DQ5" s="70" t="s">
        <v>92</v>
      </c>
      <c r="DR5" s="70" t="s">
        <v>93</v>
      </c>
      <c r="DS5" s="70" t="s">
        <v>94</v>
      </c>
      <c r="DT5" s="70" t="s">
        <v>35</v>
      </c>
      <c r="DU5" s="70" t="s">
        <v>85</v>
      </c>
      <c r="DV5" s="70" t="s">
        <v>86</v>
      </c>
      <c r="DW5" s="70" t="s">
        <v>87</v>
      </c>
      <c r="DX5" s="70" t="s">
        <v>88</v>
      </c>
      <c r="DY5" s="70" t="s">
        <v>89</v>
      </c>
      <c r="DZ5" s="70" t="s">
        <v>90</v>
      </c>
      <c r="EA5" s="70" t="s">
        <v>91</v>
      </c>
      <c r="EB5" s="70" t="s">
        <v>92</v>
      </c>
      <c r="EC5" s="70" t="s">
        <v>93</v>
      </c>
      <c r="ED5" s="70" t="s">
        <v>94</v>
      </c>
      <c r="EE5" s="70" t="s">
        <v>35</v>
      </c>
      <c r="EF5" s="70" t="s">
        <v>85</v>
      </c>
      <c r="EG5" s="70" t="s">
        <v>86</v>
      </c>
      <c r="EH5" s="70" t="s">
        <v>87</v>
      </c>
      <c r="EI5" s="70" t="s">
        <v>88</v>
      </c>
      <c r="EJ5" s="70" t="s">
        <v>89</v>
      </c>
      <c r="EK5" s="70" t="s">
        <v>90</v>
      </c>
      <c r="EL5" s="70" t="s">
        <v>91</v>
      </c>
      <c r="EM5" s="70" t="s">
        <v>92</v>
      </c>
      <c r="EN5" s="70" t="s">
        <v>93</v>
      </c>
      <c r="EO5" s="70" t="s">
        <v>94</v>
      </c>
    </row>
    <row r="6" spans="1:148" s="59" customFormat="1">
      <c r="A6" s="60" t="s">
        <v>95</v>
      </c>
      <c r="B6" s="65">
        <f t="shared" ref="B6:X6" si="1">B7</f>
        <v>2018</v>
      </c>
      <c r="C6" s="65">
        <f t="shared" si="1"/>
        <v>263222</v>
      </c>
      <c r="D6" s="65">
        <f t="shared" si="1"/>
        <v>46</v>
      </c>
      <c r="E6" s="65">
        <f t="shared" si="1"/>
        <v>17</v>
      </c>
      <c r="F6" s="65">
        <f t="shared" si="1"/>
        <v>1</v>
      </c>
      <c r="G6" s="65">
        <f t="shared" si="1"/>
        <v>0</v>
      </c>
      <c r="H6" s="65" t="str">
        <f t="shared" si="1"/>
        <v>京都府　久御山町</v>
      </c>
      <c r="I6" s="65" t="str">
        <f t="shared" si="1"/>
        <v>法適用</v>
      </c>
      <c r="J6" s="65" t="str">
        <f t="shared" si="1"/>
        <v>下水道事業</v>
      </c>
      <c r="K6" s="65" t="str">
        <f t="shared" si="1"/>
        <v>公共下水道</v>
      </c>
      <c r="L6" s="65" t="str">
        <f t="shared" si="1"/>
        <v>Cc2</v>
      </c>
      <c r="M6" s="65" t="str">
        <f t="shared" si="1"/>
        <v>非設置</v>
      </c>
      <c r="N6" s="73" t="str">
        <f t="shared" si="1"/>
        <v>-</v>
      </c>
      <c r="O6" s="73">
        <f t="shared" si="1"/>
        <v>73.959999999999994</v>
      </c>
      <c r="P6" s="73">
        <f t="shared" si="1"/>
        <v>99.79</v>
      </c>
      <c r="Q6" s="73">
        <f t="shared" si="1"/>
        <v>100.69</v>
      </c>
      <c r="R6" s="73">
        <f t="shared" si="1"/>
        <v>1909</v>
      </c>
      <c r="S6" s="73">
        <f t="shared" si="1"/>
        <v>16110</v>
      </c>
      <c r="T6" s="73">
        <f t="shared" si="1"/>
        <v>13.86</v>
      </c>
      <c r="U6" s="73">
        <f t="shared" si="1"/>
        <v>1162.3399999999999</v>
      </c>
      <c r="V6" s="73">
        <f t="shared" si="1"/>
        <v>15999</v>
      </c>
      <c r="W6" s="73">
        <f t="shared" si="1"/>
        <v>5.08</v>
      </c>
      <c r="X6" s="73">
        <f t="shared" si="1"/>
        <v>3149.41</v>
      </c>
      <c r="Y6" s="81" t="str">
        <f t="shared" ref="Y6:AH6" si="2">IF(Y7="",NA(),Y7)</f>
        <v>-</v>
      </c>
      <c r="Z6" s="81" t="str">
        <f t="shared" si="2"/>
        <v>-</v>
      </c>
      <c r="AA6" s="81" t="str">
        <f t="shared" si="2"/>
        <v>-</v>
      </c>
      <c r="AB6" s="81">
        <f t="shared" si="2"/>
        <v>108.43</v>
      </c>
      <c r="AC6" s="81">
        <f t="shared" si="2"/>
        <v>99.67</v>
      </c>
      <c r="AD6" s="81" t="str">
        <f t="shared" si="2"/>
        <v>-</v>
      </c>
      <c r="AE6" s="81" t="str">
        <f t="shared" si="2"/>
        <v>-</v>
      </c>
      <c r="AF6" s="81" t="str">
        <f t="shared" si="2"/>
        <v>-</v>
      </c>
      <c r="AG6" s="81">
        <f t="shared" si="2"/>
        <v>108.11</v>
      </c>
      <c r="AH6" s="81">
        <f t="shared" si="2"/>
        <v>104.14</v>
      </c>
      <c r="AI6" s="73" t="str">
        <f>IF(AI7="","",IF(AI7="-","【-】","【"&amp;SUBSTITUTE(TEXT(AI7,"#,##0.00"),"-","△")&amp;"】"))</f>
        <v>【108.69】</v>
      </c>
      <c r="AJ6" s="81" t="str">
        <f t="shared" ref="AJ6:AS6" si="3">IF(AJ7="",NA(),AJ7)</f>
        <v>-</v>
      </c>
      <c r="AK6" s="81" t="str">
        <f t="shared" si="3"/>
        <v>-</v>
      </c>
      <c r="AL6" s="81" t="str">
        <f t="shared" si="3"/>
        <v>-</v>
      </c>
      <c r="AM6" s="73">
        <f t="shared" si="3"/>
        <v>0</v>
      </c>
      <c r="AN6" s="73">
        <f t="shared" si="3"/>
        <v>0</v>
      </c>
      <c r="AO6" s="81" t="str">
        <f t="shared" si="3"/>
        <v>-</v>
      </c>
      <c r="AP6" s="81" t="str">
        <f t="shared" si="3"/>
        <v>-</v>
      </c>
      <c r="AQ6" s="81" t="str">
        <f t="shared" si="3"/>
        <v>-</v>
      </c>
      <c r="AR6" s="81">
        <f t="shared" si="3"/>
        <v>86.54</v>
      </c>
      <c r="AS6" s="81">
        <f t="shared" si="3"/>
        <v>73.180000000000007</v>
      </c>
      <c r="AT6" s="73" t="str">
        <f>IF(AT7="","",IF(AT7="-","【-】","【"&amp;SUBSTITUTE(TEXT(AT7,"#,##0.00"),"-","△")&amp;"】"))</f>
        <v>【3.28】</v>
      </c>
      <c r="AU6" s="81" t="str">
        <f t="shared" ref="AU6:BD6" si="4">IF(AU7="",NA(),AU7)</f>
        <v>-</v>
      </c>
      <c r="AV6" s="81" t="str">
        <f t="shared" si="4"/>
        <v>-</v>
      </c>
      <c r="AW6" s="81" t="str">
        <f t="shared" si="4"/>
        <v>-</v>
      </c>
      <c r="AX6" s="81">
        <f t="shared" si="4"/>
        <v>77.19</v>
      </c>
      <c r="AY6" s="81">
        <f t="shared" si="4"/>
        <v>77.62</v>
      </c>
      <c r="AZ6" s="81" t="str">
        <f t="shared" si="4"/>
        <v>-</v>
      </c>
      <c r="BA6" s="81" t="str">
        <f t="shared" si="4"/>
        <v>-</v>
      </c>
      <c r="BB6" s="81" t="str">
        <f t="shared" si="4"/>
        <v>-</v>
      </c>
      <c r="BC6" s="81">
        <f t="shared" si="4"/>
        <v>62.25</v>
      </c>
      <c r="BD6" s="81">
        <f t="shared" si="4"/>
        <v>52.32</v>
      </c>
      <c r="BE6" s="73" t="str">
        <f>IF(BE7="","",IF(BE7="-","【-】","【"&amp;SUBSTITUTE(TEXT(BE7,"#,##0.00"),"-","△")&amp;"】"))</f>
        <v>【69.49】</v>
      </c>
      <c r="BF6" s="81" t="str">
        <f t="shared" ref="BF6:BO6" si="5">IF(BF7="",NA(),BF7)</f>
        <v>-</v>
      </c>
      <c r="BG6" s="81" t="str">
        <f t="shared" si="5"/>
        <v>-</v>
      </c>
      <c r="BH6" s="81" t="str">
        <f t="shared" si="5"/>
        <v>-</v>
      </c>
      <c r="BI6" s="81">
        <f t="shared" si="5"/>
        <v>545.45000000000005</v>
      </c>
      <c r="BJ6" s="81">
        <f t="shared" si="5"/>
        <v>555.39</v>
      </c>
      <c r="BK6" s="81" t="str">
        <f t="shared" si="5"/>
        <v>-</v>
      </c>
      <c r="BL6" s="81" t="str">
        <f t="shared" si="5"/>
        <v>-</v>
      </c>
      <c r="BM6" s="81" t="str">
        <f t="shared" si="5"/>
        <v>-</v>
      </c>
      <c r="BN6" s="81">
        <f t="shared" si="5"/>
        <v>966.33</v>
      </c>
      <c r="BO6" s="81">
        <f t="shared" si="5"/>
        <v>958.81</v>
      </c>
      <c r="BP6" s="73" t="str">
        <f>IF(BP7="","",IF(BP7="-","【-】","【"&amp;SUBSTITUTE(TEXT(BP7,"#,##0.00"),"-","△")&amp;"】"))</f>
        <v>【682.78】</v>
      </c>
      <c r="BQ6" s="81" t="str">
        <f t="shared" ref="BQ6:BZ6" si="6">IF(BQ7="",NA(),BQ7)</f>
        <v>-</v>
      </c>
      <c r="BR6" s="81" t="str">
        <f t="shared" si="6"/>
        <v>-</v>
      </c>
      <c r="BS6" s="81" t="str">
        <f t="shared" si="6"/>
        <v>-</v>
      </c>
      <c r="BT6" s="81">
        <f t="shared" si="6"/>
        <v>96.25</v>
      </c>
      <c r="BU6" s="81">
        <f t="shared" si="6"/>
        <v>84.51</v>
      </c>
      <c r="BV6" s="81" t="str">
        <f t="shared" si="6"/>
        <v>-</v>
      </c>
      <c r="BW6" s="81" t="str">
        <f t="shared" si="6"/>
        <v>-</v>
      </c>
      <c r="BX6" s="81" t="str">
        <f t="shared" si="6"/>
        <v>-</v>
      </c>
      <c r="BY6" s="81">
        <f t="shared" si="6"/>
        <v>81.739999999999995</v>
      </c>
      <c r="BZ6" s="81">
        <f t="shared" si="6"/>
        <v>82.88</v>
      </c>
      <c r="CA6" s="73" t="str">
        <f>IF(CA7="","",IF(CA7="-","【-】","【"&amp;SUBSTITUTE(TEXT(CA7,"#,##0.00"),"-","△")&amp;"】"))</f>
        <v>【100.91】</v>
      </c>
      <c r="CB6" s="81" t="str">
        <f t="shared" ref="CB6:CK6" si="7">IF(CB7="",NA(),CB7)</f>
        <v>-</v>
      </c>
      <c r="CC6" s="81" t="str">
        <f t="shared" si="7"/>
        <v>-</v>
      </c>
      <c r="CD6" s="81" t="str">
        <f t="shared" si="7"/>
        <v>-</v>
      </c>
      <c r="CE6" s="81">
        <f t="shared" si="7"/>
        <v>130.08000000000001</v>
      </c>
      <c r="CF6" s="81">
        <f t="shared" si="7"/>
        <v>145.30000000000001</v>
      </c>
      <c r="CG6" s="81" t="str">
        <f t="shared" si="7"/>
        <v>-</v>
      </c>
      <c r="CH6" s="81" t="str">
        <f t="shared" si="7"/>
        <v>-</v>
      </c>
      <c r="CI6" s="81" t="str">
        <f t="shared" si="7"/>
        <v>-</v>
      </c>
      <c r="CJ6" s="81">
        <f t="shared" si="7"/>
        <v>194.31</v>
      </c>
      <c r="CK6" s="81">
        <f t="shared" si="7"/>
        <v>190.99</v>
      </c>
      <c r="CL6" s="73" t="str">
        <f>IF(CL7="","",IF(CL7="-","【-】","【"&amp;SUBSTITUTE(TEXT(CL7,"#,##0.00"),"-","△")&amp;"】"))</f>
        <v>【136.86】</v>
      </c>
      <c r="CM6" s="81" t="str">
        <f t="shared" ref="CM6:CV6" si="8">IF(CM7="",NA(),CM7)</f>
        <v>-</v>
      </c>
      <c r="CN6" s="81" t="str">
        <f t="shared" si="8"/>
        <v>-</v>
      </c>
      <c r="CO6" s="81" t="str">
        <f t="shared" si="8"/>
        <v>-</v>
      </c>
      <c r="CP6" s="81" t="str">
        <f t="shared" si="8"/>
        <v>-</v>
      </c>
      <c r="CQ6" s="81" t="str">
        <f t="shared" si="8"/>
        <v>-</v>
      </c>
      <c r="CR6" s="81" t="str">
        <f t="shared" si="8"/>
        <v>-</v>
      </c>
      <c r="CS6" s="81" t="str">
        <f t="shared" si="8"/>
        <v>-</v>
      </c>
      <c r="CT6" s="81" t="str">
        <f t="shared" si="8"/>
        <v>-</v>
      </c>
      <c r="CU6" s="81">
        <f t="shared" si="8"/>
        <v>53.5</v>
      </c>
      <c r="CV6" s="81">
        <f t="shared" si="8"/>
        <v>52.58</v>
      </c>
      <c r="CW6" s="73" t="str">
        <f>IF(CW7="","",IF(CW7="-","【-】","【"&amp;SUBSTITUTE(TEXT(CW7,"#,##0.00"),"-","△")&amp;"】"))</f>
        <v>【58.98】</v>
      </c>
      <c r="CX6" s="81" t="str">
        <f t="shared" ref="CX6:DG6" si="9">IF(CX7="",NA(),CX7)</f>
        <v>-</v>
      </c>
      <c r="CY6" s="81" t="str">
        <f t="shared" si="9"/>
        <v>-</v>
      </c>
      <c r="CZ6" s="81" t="str">
        <f t="shared" si="9"/>
        <v>-</v>
      </c>
      <c r="DA6" s="81">
        <f t="shared" si="9"/>
        <v>97.74</v>
      </c>
      <c r="DB6" s="81">
        <f t="shared" si="9"/>
        <v>98.16</v>
      </c>
      <c r="DC6" s="81" t="str">
        <f t="shared" si="9"/>
        <v>-</v>
      </c>
      <c r="DD6" s="81" t="str">
        <f t="shared" si="9"/>
        <v>-</v>
      </c>
      <c r="DE6" s="81" t="str">
        <f t="shared" si="9"/>
        <v>-</v>
      </c>
      <c r="DF6" s="81">
        <f t="shared" si="9"/>
        <v>83.51</v>
      </c>
      <c r="DG6" s="81">
        <f t="shared" si="9"/>
        <v>83.02</v>
      </c>
      <c r="DH6" s="73" t="str">
        <f>IF(DH7="","",IF(DH7="-","【-】","【"&amp;SUBSTITUTE(TEXT(DH7,"#,##0.00"),"-","△")&amp;"】"))</f>
        <v>【95.20】</v>
      </c>
      <c r="DI6" s="81" t="str">
        <f t="shared" ref="DI6:DR6" si="10">IF(DI7="",NA(),DI7)</f>
        <v>-</v>
      </c>
      <c r="DJ6" s="81" t="str">
        <f t="shared" si="10"/>
        <v>-</v>
      </c>
      <c r="DK6" s="81" t="str">
        <f t="shared" si="10"/>
        <v>-</v>
      </c>
      <c r="DL6" s="81">
        <f t="shared" si="10"/>
        <v>3.08</v>
      </c>
      <c r="DM6" s="81">
        <f t="shared" si="10"/>
        <v>6.15</v>
      </c>
      <c r="DN6" s="81" t="str">
        <f t="shared" si="10"/>
        <v>-</v>
      </c>
      <c r="DO6" s="81" t="str">
        <f t="shared" si="10"/>
        <v>-</v>
      </c>
      <c r="DP6" s="81" t="str">
        <f t="shared" si="10"/>
        <v>-</v>
      </c>
      <c r="DQ6" s="81">
        <f t="shared" si="10"/>
        <v>21.16</v>
      </c>
      <c r="DR6" s="81">
        <f t="shared" si="10"/>
        <v>15.95</v>
      </c>
      <c r="DS6" s="73" t="str">
        <f>IF(DS7="","",IF(DS7="-","【-】","【"&amp;SUBSTITUTE(TEXT(DS7,"#,##0.00"),"-","△")&amp;"】"))</f>
        <v>【38.60】</v>
      </c>
      <c r="DT6" s="81" t="str">
        <f t="shared" ref="DT6:EC6" si="11">IF(DT7="",NA(),DT7)</f>
        <v>-</v>
      </c>
      <c r="DU6" s="81" t="str">
        <f t="shared" si="11"/>
        <v>-</v>
      </c>
      <c r="DV6" s="81" t="str">
        <f t="shared" si="11"/>
        <v>-</v>
      </c>
      <c r="DW6" s="73">
        <f t="shared" si="11"/>
        <v>0</v>
      </c>
      <c r="DX6" s="73">
        <f t="shared" si="11"/>
        <v>0</v>
      </c>
      <c r="DY6" s="81" t="str">
        <f t="shared" si="11"/>
        <v>-</v>
      </c>
      <c r="DZ6" s="81" t="str">
        <f t="shared" si="11"/>
        <v>-</v>
      </c>
      <c r="EA6" s="81" t="str">
        <f t="shared" si="11"/>
        <v>-</v>
      </c>
      <c r="EB6" s="73">
        <f t="shared" si="11"/>
        <v>0</v>
      </c>
      <c r="EC6" s="73">
        <f t="shared" si="11"/>
        <v>0</v>
      </c>
      <c r="ED6" s="73" t="str">
        <f>IF(ED7="","",IF(ED7="-","【-】","【"&amp;SUBSTITUTE(TEXT(ED7,"#,##0.00"),"-","△")&amp;"】"))</f>
        <v>【5.64】</v>
      </c>
      <c r="EE6" s="81" t="str">
        <f t="shared" ref="EE6:EN6" si="12">IF(EE7="",NA(),EE7)</f>
        <v>-</v>
      </c>
      <c r="EF6" s="81" t="str">
        <f t="shared" si="12"/>
        <v>-</v>
      </c>
      <c r="EG6" s="81" t="str">
        <f t="shared" si="12"/>
        <v>-</v>
      </c>
      <c r="EH6" s="73">
        <f t="shared" si="12"/>
        <v>0</v>
      </c>
      <c r="EI6" s="73">
        <f t="shared" si="12"/>
        <v>0</v>
      </c>
      <c r="EJ6" s="81" t="str">
        <f t="shared" si="12"/>
        <v>-</v>
      </c>
      <c r="EK6" s="81" t="str">
        <f t="shared" si="12"/>
        <v>-</v>
      </c>
      <c r="EL6" s="81" t="str">
        <f t="shared" si="12"/>
        <v>-</v>
      </c>
      <c r="EM6" s="81">
        <f t="shared" si="12"/>
        <v>0.16</v>
      </c>
      <c r="EN6" s="81">
        <f t="shared" si="12"/>
        <v>0.13</v>
      </c>
      <c r="EO6" s="73" t="str">
        <f>IF(EO7="","",IF(EO7="-","【-】","【"&amp;SUBSTITUTE(TEXT(EO7,"#,##0.00"),"-","△")&amp;"】"))</f>
        <v>【0.23】</v>
      </c>
    </row>
    <row r="7" spans="1:148" s="59" customFormat="1">
      <c r="A7" s="60"/>
      <c r="B7" s="66">
        <v>2018</v>
      </c>
      <c r="C7" s="66">
        <v>263222</v>
      </c>
      <c r="D7" s="66">
        <v>46</v>
      </c>
      <c r="E7" s="66">
        <v>17</v>
      </c>
      <c r="F7" s="66">
        <v>1</v>
      </c>
      <c r="G7" s="66">
        <v>0</v>
      </c>
      <c r="H7" s="66" t="s">
        <v>96</v>
      </c>
      <c r="I7" s="66" t="s">
        <v>97</v>
      </c>
      <c r="J7" s="66" t="s">
        <v>98</v>
      </c>
      <c r="K7" s="66" t="s">
        <v>99</v>
      </c>
      <c r="L7" s="66" t="s">
        <v>100</v>
      </c>
      <c r="M7" s="66" t="s">
        <v>101</v>
      </c>
      <c r="N7" s="74" t="s">
        <v>102</v>
      </c>
      <c r="O7" s="74">
        <v>73.959999999999994</v>
      </c>
      <c r="P7" s="74">
        <v>99.79</v>
      </c>
      <c r="Q7" s="74">
        <v>100.69</v>
      </c>
      <c r="R7" s="74">
        <v>1909</v>
      </c>
      <c r="S7" s="74">
        <v>16110</v>
      </c>
      <c r="T7" s="74">
        <v>13.86</v>
      </c>
      <c r="U7" s="74">
        <v>1162.3399999999999</v>
      </c>
      <c r="V7" s="74">
        <v>15999</v>
      </c>
      <c r="W7" s="74">
        <v>5.08</v>
      </c>
      <c r="X7" s="74">
        <v>3149.41</v>
      </c>
      <c r="Y7" s="74" t="s">
        <v>102</v>
      </c>
      <c r="Z7" s="74" t="s">
        <v>102</v>
      </c>
      <c r="AA7" s="74" t="s">
        <v>102</v>
      </c>
      <c r="AB7" s="74">
        <v>108.43</v>
      </c>
      <c r="AC7" s="74">
        <v>99.67</v>
      </c>
      <c r="AD7" s="74" t="s">
        <v>102</v>
      </c>
      <c r="AE7" s="74" t="s">
        <v>102</v>
      </c>
      <c r="AF7" s="74" t="s">
        <v>102</v>
      </c>
      <c r="AG7" s="74">
        <v>108.11</v>
      </c>
      <c r="AH7" s="74">
        <v>104.14</v>
      </c>
      <c r="AI7" s="74">
        <v>108.69</v>
      </c>
      <c r="AJ7" s="74" t="s">
        <v>102</v>
      </c>
      <c r="AK7" s="74" t="s">
        <v>102</v>
      </c>
      <c r="AL7" s="74" t="s">
        <v>102</v>
      </c>
      <c r="AM7" s="74">
        <v>0</v>
      </c>
      <c r="AN7" s="74">
        <v>0</v>
      </c>
      <c r="AO7" s="74" t="s">
        <v>102</v>
      </c>
      <c r="AP7" s="74" t="s">
        <v>102</v>
      </c>
      <c r="AQ7" s="74" t="s">
        <v>102</v>
      </c>
      <c r="AR7" s="74">
        <v>86.54</v>
      </c>
      <c r="AS7" s="74">
        <v>73.180000000000007</v>
      </c>
      <c r="AT7" s="74">
        <v>3.28</v>
      </c>
      <c r="AU7" s="74" t="s">
        <v>102</v>
      </c>
      <c r="AV7" s="74" t="s">
        <v>102</v>
      </c>
      <c r="AW7" s="74" t="s">
        <v>102</v>
      </c>
      <c r="AX7" s="74">
        <v>77.19</v>
      </c>
      <c r="AY7" s="74">
        <v>77.62</v>
      </c>
      <c r="AZ7" s="74" t="s">
        <v>102</v>
      </c>
      <c r="BA7" s="74" t="s">
        <v>102</v>
      </c>
      <c r="BB7" s="74" t="s">
        <v>102</v>
      </c>
      <c r="BC7" s="74">
        <v>62.25</v>
      </c>
      <c r="BD7" s="74">
        <v>52.32</v>
      </c>
      <c r="BE7" s="74">
        <v>69.489999999999995</v>
      </c>
      <c r="BF7" s="74" t="s">
        <v>102</v>
      </c>
      <c r="BG7" s="74" t="s">
        <v>102</v>
      </c>
      <c r="BH7" s="74" t="s">
        <v>102</v>
      </c>
      <c r="BI7" s="74">
        <v>545.45000000000005</v>
      </c>
      <c r="BJ7" s="74">
        <v>555.39</v>
      </c>
      <c r="BK7" s="74" t="s">
        <v>102</v>
      </c>
      <c r="BL7" s="74" t="s">
        <v>102</v>
      </c>
      <c r="BM7" s="74" t="s">
        <v>102</v>
      </c>
      <c r="BN7" s="74">
        <v>966.33</v>
      </c>
      <c r="BO7" s="74">
        <v>958.81</v>
      </c>
      <c r="BP7" s="74">
        <v>682.78</v>
      </c>
      <c r="BQ7" s="74" t="s">
        <v>102</v>
      </c>
      <c r="BR7" s="74" t="s">
        <v>102</v>
      </c>
      <c r="BS7" s="74" t="s">
        <v>102</v>
      </c>
      <c r="BT7" s="74">
        <v>96.25</v>
      </c>
      <c r="BU7" s="74">
        <v>84.51</v>
      </c>
      <c r="BV7" s="74" t="s">
        <v>102</v>
      </c>
      <c r="BW7" s="74" t="s">
        <v>102</v>
      </c>
      <c r="BX7" s="74" t="s">
        <v>102</v>
      </c>
      <c r="BY7" s="74">
        <v>81.739999999999995</v>
      </c>
      <c r="BZ7" s="74">
        <v>82.88</v>
      </c>
      <c r="CA7" s="74">
        <v>100.91</v>
      </c>
      <c r="CB7" s="74" t="s">
        <v>102</v>
      </c>
      <c r="CC7" s="74" t="s">
        <v>102</v>
      </c>
      <c r="CD7" s="74" t="s">
        <v>102</v>
      </c>
      <c r="CE7" s="74">
        <v>130.08000000000001</v>
      </c>
      <c r="CF7" s="74">
        <v>145.30000000000001</v>
      </c>
      <c r="CG7" s="74" t="s">
        <v>102</v>
      </c>
      <c r="CH7" s="74" t="s">
        <v>102</v>
      </c>
      <c r="CI7" s="74" t="s">
        <v>102</v>
      </c>
      <c r="CJ7" s="74">
        <v>194.31</v>
      </c>
      <c r="CK7" s="74">
        <v>190.99</v>
      </c>
      <c r="CL7" s="74">
        <v>136.86000000000001</v>
      </c>
      <c r="CM7" s="74" t="s">
        <v>102</v>
      </c>
      <c r="CN7" s="74" t="s">
        <v>102</v>
      </c>
      <c r="CO7" s="74" t="s">
        <v>102</v>
      </c>
      <c r="CP7" s="74" t="s">
        <v>102</v>
      </c>
      <c r="CQ7" s="74" t="s">
        <v>102</v>
      </c>
      <c r="CR7" s="74" t="s">
        <v>102</v>
      </c>
      <c r="CS7" s="74" t="s">
        <v>102</v>
      </c>
      <c r="CT7" s="74" t="s">
        <v>102</v>
      </c>
      <c r="CU7" s="74">
        <v>53.5</v>
      </c>
      <c r="CV7" s="74">
        <v>52.58</v>
      </c>
      <c r="CW7" s="74">
        <v>58.98</v>
      </c>
      <c r="CX7" s="74" t="s">
        <v>102</v>
      </c>
      <c r="CY7" s="74" t="s">
        <v>102</v>
      </c>
      <c r="CZ7" s="74" t="s">
        <v>102</v>
      </c>
      <c r="DA7" s="74">
        <v>97.74</v>
      </c>
      <c r="DB7" s="74">
        <v>98.16</v>
      </c>
      <c r="DC7" s="74" t="s">
        <v>102</v>
      </c>
      <c r="DD7" s="74" t="s">
        <v>102</v>
      </c>
      <c r="DE7" s="74" t="s">
        <v>102</v>
      </c>
      <c r="DF7" s="74">
        <v>83.51</v>
      </c>
      <c r="DG7" s="74">
        <v>83.02</v>
      </c>
      <c r="DH7" s="74">
        <v>95.2</v>
      </c>
      <c r="DI7" s="74" t="s">
        <v>102</v>
      </c>
      <c r="DJ7" s="74" t="s">
        <v>102</v>
      </c>
      <c r="DK7" s="74" t="s">
        <v>102</v>
      </c>
      <c r="DL7" s="74">
        <v>3.08</v>
      </c>
      <c r="DM7" s="74">
        <v>6.15</v>
      </c>
      <c r="DN7" s="74" t="s">
        <v>102</v>
      </c>
      <c r="DO7" s="74" t="s">
        <v>102</v>
      </c>
      <c r="DP7" s="74" t="s">
        <v>102</v>
      </c>
      <c r="DQ7" s="74">
        <v>21.16</v>
      </c>
      <c r="DR7" s="74">
        <v>15.95</v>
      </c>
      <c r="DS7" s="74">
        <v>38.6</v>
      </c>
      <c r="DT7" s="74" t="s">
        <v>102</v>
      </c>
      <c r="DU7" s="74" t="s">
        <v>102</v>
      </c>
      <c r="DV7" s="74" t="s">
        <v>102</v>
      </c>
      <c r="DW7" s="74">
        <v>0</v>
      </c>
      <c r="DX7" s="74">
        <v>0</v>
      </c>
      <c r="DY7" s="74" t="s">
        <v>102</v>
      </c>
      <c r="DZ7" s="74" t="s">
        <v>102</v>
      </c>
      <c r="EA7" s="74" t="s">
        <v>102</v>
      </c>
      <c r="EB7" s="74">
        <v>0</v>
      </c>
      <c r="EC7" s="74">
        <v>0</v>
      </c>
      <c r="ED7" s="74">
        <v>5.64</v>
      </c>
      <c r="EE7" s="74" t="s">
        <v>102</v>
      </c>
      <c r="EF7" s="74" t="s">
        <v>102</v>
      </c>
      <c r="EG7" s="74" t="s">
        <v>102</v>
      </c>
      <c r="EH7" s="74">
        <v>0</v>
      </c>
      <c r="EI7" s="74">
        <v>0</v>
      </c>
      <c r="EJ7" s="74" t="s">
        <v>102</v>
      </c>
      <c r="EK7" s="74" t="s">
        <v>102</v>
      </c>
      <c r="EL7" s="74" t="s">
        <v>102</v>
      </c>
      <c r="EM7" s="74">
        <v>0.16</v>
      </c>
      <c r="EN7" s="74">
        <v>0.13</v>
      </c>
      <c r="EO7" s="74">
        <v>0.23</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60</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小川　綾乃</cp:lastModifiedBy>
  <dcterms:created xsi:type="dcterms:W3CDTF">2020-01-23T00:50:44Z</dcterms:created>
  <dcterms:modified xsi:type="dcterms:W3CDTF">2020-01-30T06:32:36Z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2020-01-30T06:32:36Z</vt:filetime>
  </property>
</Properties>
</file>