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v01kNw2Dz5aoQzZoz2usOXyg29ow3o5AzbhovAWnnxCejZvUjh7YoJa8NtfPw1Aqh1hFI5Pho8H/ydPv92cRw==" workbookSaltValue="b0LJizOR4G/SSBLSWhwTl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<sst xmlns="http://schemas.openxmlformats.org/spreadsheetml/2006/main" count="228" uniqueCount="114">
  <si>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</si>
  <si>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</si>
  <si>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</si>
  <si>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</si>
  <si>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</si>
  <si>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</si>
  <si>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</si>
  <si>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</si>
  <si>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</si>
  <si>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</si>
  <si>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</si>
  <si>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</si>
  <si>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</si>
  <si>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</si>
  <si>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</si>
  <si>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</si>
  <si>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</si>
  <si>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</si>
  <si>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</si>
  <si>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</si>
  <si>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</si>
  <si>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</si>
  <si>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</si>
  <si>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</si>
  <si>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</si>
  <si>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</si>
  <si>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</si>
  <si>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</si>
  <si>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</si>
  <si>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</si>
  <si>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</si>
  <si>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</si>
  <si>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</si>
  <si>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</si>
  <si>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</si>
  <si>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</si>
  <si>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</si>
  <si>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</si>
  <si>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</si>
  <si>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</si>
  <si>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</si>
  <si>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</si>
  <si>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</si>
  <si>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</si>
  <si>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</si>
  <si>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</si>
  <si>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</si>
  <si>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</si>
  <si>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</si>
  <si>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</si>
  <si>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</si>
  <si>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</si>
  <si>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</si>
  <si>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</si>
  <si>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</si>
  <si>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</si>
  <si>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</si>
  <si>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</si>
  <si>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</si>
  <si>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</si>
  <si>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</si>
  <si>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</si>
  <si>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</si>
  <si>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</si>
  <si>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</si>
  <si>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</si>
  <si>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</si>
  <si>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</si>
  <si>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</si>
  <si>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</si>
  <si>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</si>
  <si>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</si>
  <si>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</si>
  <si>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</si>
  <si>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</si>
  <si>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</si>
  <si>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</si>
  <si>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</si>
  <si>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</si>
  <si>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</si>
  <si>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</si>
  <si>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</si>
  <si>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</si>
  <si>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</si>
  <si>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</si>
  <si>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</si>
  <si>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</si>
  <si>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</si>
  <si>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</si>
  <si>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</si>
  <si>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</si>
  <si>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</si>
  <si>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</si>
  <si>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</si>
  <si>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</si>
  <si>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</si>
  <si>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</si>
  <si>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</si>
  <si>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</si>
  <si>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</si>
  <si>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</si>
  <si>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</si>
  <si>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</si>
  <si>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</si>
  <si>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</si>
  <si>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</si>
  <si>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</si>
  <si>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</si>
  <si>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</si>
  <si>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</si>
  <si>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</si>
  <si>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t>
    <phoneticPr fontId="4"/>
  </si>
  <si>
    <t>　供用開始時期の早い施設でも平成13年であり、目立った施設の老朽化は発生していないが、供用開始後18年が経過しており、今後、設備の更新費用が増加することから、長寿命化対策の取り組みを継続して実施する。
　管渠については、耐用年数を50年と見込んでおり、当面老朽化の問題はないと考えている。</t>
    <rPh sb="5" eb="7">
      <t>ジキ</t>
    </rPh>
    <rPh sb="126" eb="128">
      <t>トウメン</t>
    </rPh>
    <phoneticPr fontId="4"/>
  </si>
  <si>
    <t>　公共下水道事業は未普及地区の下水道管の整備を年々進めている段階で、平成30年度末での整備率は75.8％、水洗化率は55.8％である。
　平成29年度より、他会計繰入金の算出方法を見直した結果、収益的収支比率及び経費回収率の増加、汚水処理原価の減少となった。
　その他、整備の拡大による下水道接続人口の向上が見られる。
　一方で、整備途中のため事業費にかかる企業債の借入額が大きく、また、水洗化率や施設利用率が低いため、料金収入が少なく、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69" eb="71">
      <t>ヘイセイ</t>
    </rPh>
    <rPh sb="73" eb="75">
      <t>ネンド</t>
    </rPh>
    <rPh sb="154" eb="155">
      <t>ミ</t>
    </rPh>
    <rPh sb="165" eb="167">
      <t>セイビ</t>
    </rPh>
    <rPh sb="167" eb="169">
      <t>トチュウ</t>
    </rPh>
    <rPh sb="172" eb="175">
      <t>ジギョウヒ</t>
    </rPh>
    <rPh sb="179" eb="181">
      <t>キギョウ</t>
    </rPh>
    <rPh sb="181" eb="182">
      <t>サイ</t>
    </rPh>
    <rPh sb="183" eb="184">
      <t>カ</t>
    </rPh>
    <rPh sb="184" eb="185">
      <t>イ</t>
    </rPh>
    <rPh sb="185" eb="186">
      <t>ガク</t>
    </rPh>
    <rPh sb="187" eb="18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</si>
</sst>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1.57</c:v>
                </c:pt>
              </c:numCache>
            </c:numRef>
          </c:val>
          <c:extLst xmlns:c16r2="http://schemas.microsoft.com/office/drawing/2015/06/chart">
            <c:ext xmlns:c16="http://schemas.microsoft.com/office/drawing/2014/chart" uri="{C3380CC4-5D6E-409C-BE32-E72D297353CC}">
              <c16:uniqueId val="{00000000-FBB4-449B-A0AE-1BF72FB554FB}"/>
            </c:ext>
          </c:extLst>
        </c:ser>
        <c:dLbls>
          <c:showLegendKey val="0"/>
          <c:showVal val="0"/>
          <c:showCatName val="0"/>
          <c:showSerName val="0"/>
          <c:showPercent val="0"/>
          <c:showBubbleSize val="0"/>
        </c:dLbls>
        <c:gapWidth val="150"/>
        <c:axId val="195679744"/>
        <c:axId val="1956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FBB4-449B-A0AE-1BF72FB554FB}"/>
            </c:ext>
          </c:extLst>
        </c:ser>
        <c:dLbls>
          <c:showLegendKey val="0"/>
          <c:showVal val="0"/>
          <c:showCatName val="0"/>
          <c:showSerName val="0"/>
          <c:showPercent val="0"/>
          <c:showBubbleSize val="0"/>
        </c:dLbls>
        <c:marker val="1"/>
        <c:smooth val="0"/>
        <c:axId val="195679744"/>
        <c:axId val="195681664"/>
      </c:lineChart>
      <c:dateAx>
        <c:axId val="195679744"/>
        <c:scaling>
          <c:orientation val="minMax"/>
        </c:scaling>
        <c:delete val="1"/>
        <c:axPos val="b"/>
        <c:numFmt formatCode="ge" sourceLinked="1"/>
        <c:majorTickMark val="none"/>
        <c:minorTickMark val="none"/>
        <c:tickLblPos val="none"/>
        <c:crossAx val="195681664"/>
        <c:crosses val="autoZero"/>
        <c:auto val="1"/>
        <c:lblOffset val="100"/>
        <c:baseTimeUnit val="years"/>
      </c:dateAx>
      <c:valAx>
        <c:axId val="195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36.39</c:v>
                </c:pt>
                <c:pt idx="1">
                  <c:v>37.700000000000003</c:v>
                </c:pt>
                <c:pt idx="2">
                  <c:v>35.92</c:v>
                </c:pt>
                <c:pt idx="3">
                  <c:v>39.67</c:v>
                </c:pt>
                <c:pt idx="4">
                  <c:v>41.31</c:v>
                </c:pt>
              </c:numCache>
            </c:numRef>
          </c:val>
          <c:extLst xmlns:c16r2="http://schemas.microsoft.com/office/drawing/2015/06/chart">
            <c:ext xmlns:c16="http://schemas.microsoft.com/office/drawing/2014/chart" uri="{C3380CC4-5D6E-409C-BE32-E72D297353CC}">
              <c16:uniqueId val="{00000000-0550-4365-ADC4-B222ED8F642B}"/>
            </c:ext>
          </c:extLst>
        </c:ser>
        <c:dLbls>
          <c:showLegendKey val="0"/>
          <c:showVal val="0"/>
          <c:showCatName val="0"/>
          <c:showSerName val="0"/>
          <c:showPercent val="0"/>
          <c:showBubbleSize val="0"/>
        </c:dLbls>
        <c:gapWidth val="150"/>
        <c:axId val="202167808"/>
        <c:axId val="2021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0550-4365-ADC4-B222ED8F642B}"/>
            </c:ext>
          </c:extLst>
        </c:ser>
        <c:dLbls>
          <c:showLegendKey val="0"/>
          <c:showVal val="0"/>
          <c:showCatName val="0"/>
          <c:showSerName val="0"/>
          <c:showPercent val="0"/>
          <c:showBubbleSize val="0"/>
        </c:dLbls>
        <c:marker val="1"/>
        <c:smooth val="0"/>
        <c:axId val="202167808"/>
        <c:axId val="202169728"/>
      </c:lineChart>
      <c:dateAx>
        <c:axId val="202167808"/>
        <c:scaling>
          <c:orientation val="minMax"/>
        </c:scaling>
        <c:delete val="1"/>
        <c:axPos val="b"/>
        <c:numFmt formatCode="ge" sourceLinked="1"/>
        <c:majorTickMark val="none"/>
        <c:minorTickMark val="none"/>
        <c:tickLblPos val="none"/>
        <c:crossAx val="202169728"/>
        <c:crosses val="autoZero"/>
        <c:auto val="1"/>
        <c:lblOffset val="100"/>
        <c:baseTimeUnit val="years"/>
      </c:dateAx>
      <c:valAx>
        <c:axId val="2021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45.81</c:v>
                </c:pt>
                <c:pt idx="1">
                  <c:v>48.41</c:v>
                </c:pt>
                <c:pt idx="2">
                  <c:v>50.58</c:v>
                </c:pt>
                <c:pt idx="3">
                  <c:v>53.91</c:v>
                </c:pt>
                <c:pt idx="4">
                  <c:v>55.78</c:v>
                </c:pt>
              </c:numCache>
            </c:numRef>
          </c:val>
          <c:extLst xmlns:c16r2="http://schemas.microsoft.com/office/drawing/2015/06/chart">
            <c:ext xmlns:c16="http://schemas.microsoft.com/office/drawing/2014/chart" uri="{C3380CC4-5D6E-409C-BE32-E72D297353CC}">
              <c16:uniqueId val="{00000000-4F9F-4B3B-8332-EA0DB046D04A}"/>
            </c:ext>
          </c:extLst>
        </c:ser>
        <c:dLbls>
          <c:showLegendKey val="0"/>
          <c:showVal val="0"/>
          <c:showCatName val="0"/>
          <c:showSerName val="0"/>
          <c:showPercent val="0"/>
          <c:showBubbleSize val="0"/>
        </c:dLbls>
        <c:gapWidth val="150"/>
        <c:axId val="202262400"/>
        <c:axId val="2022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4F9F-4B3B-8332-EA0DB046D04A}"/>
            </c:ext>
          </c:extLst>
        </c:ser>
        <c:dLbls>
          <c:showLegendKey val="0"/>
          <c:showVal val="0"/>
          <c:showCatName val="0"/>
          <c:showSerName val="0"/>
          <c:showPercent val="0"/>
          <c:showBubbleSize val="0"/>
        </c:dLbls>
        <c:marker val="1"/>
        <c:smooth val="0"/>
        <c:axId val="202262400"/>
        <c:axId val="202285056"/>
      </c:lineChart>
      <c:dateAx>
        <c:axId val="202262400"/>
        <c:scaling>
          <c:orientation val="minMax"/>
        </c:scaling>
        <c:delete val="1"/>
        <c:axPos val="b"/>
        <c:numFmt formatCode="ge" sourceLinked="1"/>
        <c:majorTickMark val="none"/>
        <c:minorTickMark val="none"/>
        <c:tickLblPos val="none"/>
        <c:crossAx val="202285056"/>
        <c:crosses val="autoZero"/>
        <c:auto val="1"/>
        <c:lblOffset val="100"/>
        <c:baseTimeUnit val="years"/>
      </c:dateAx>
      <c:valAx>
        <c:axId val="202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36.369999999999997</c:v>
                </c:pt>
                <c:pt idx="1">
                  <c:v>36.21</c:v>
                </c:pt>
                <c:pt idx="2">
                  <c:v>34.33</c:v>
                </c:pt>
                <c:pt idx="3">
                  <c:v>65.08</c:v>
                </c:pt>
                <c:pt idx="4">
                  <c:v>65.8</c:v>
                </c:pt>
              </c:numCache>
            </c:numRef>
          </c:val>
          <c:extLst xmlns:c16r2="http://schemas.microsoft.com/office/drawing/2015/06/chart">
            <c:ext xmlns:c16="http://schemas.microsoft.com/office/drawing/2014/chart" uri="{C3380CC4-5D6E-409C-BE32-E72D297353CC}">
              <c16:uniqueId val="{00000000-6C34-40E0-BFE1-2CF87558A79E}"/>
            </c:ext>
          </c:extLst>
        </c:ser>
        <c:dLbls>
          <c:showLegendKey val="0"/>
          <c:showVal val="0"/>
          <c:showCatName val="0"/>
          <c:showSerName val="0"/>
          <c:showPercent val="0"/>
          <c:showBubbleSize val="0"/>
        </c:dLbls>
        <c:gapWidth val="150"/>
        <c:axId val="201795456"/>
        <c:axId val="2018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4-40E0-BFE1-2CF87558A79E}"/>
            </c:ext>
          </c:extLst>
        </c:ser>
        <c:dLbls>
          <c:showLegendKey val="0"/>
          <c:showVal val="0"/>
          <c:showCatName val="0"/>
          <c:showSerName val="0"/>
          <c:showPercent val="0"/>
          <c:showBubbleSize val="0"/>
        </c:dLbls>
        <c:marker val="1"/>
        <c:smooth val="0"/>
        <c:axId val="201795456"/>
        <c:axId val="201805824"/>
      </c:lineChart>
      <c:dateAx>
        <c:axId val="201795456"/>
        <c:scaling>
          <c:orientation val="minMax"/>
        </c:scaling>
        <c:delete val="1"/>
        <c:axPos val="b"/>
        <c:numFmt formatCode="ge" sourceLinked="1"/>
        <c:majorTickMark val="none"/>
        <c:minorTickMark val="none"/>
        <c:tickLblPos val="none"/>
        <c:crossAx val="201805824"/>
        <c:crosses val="autoZero"/>
        <c:auto val="1"/>
        <c:lblOffset val="100"/>
        <c:baseTimeUnit val="years"/>
      </c:dateAx>
      <c:valAx>
        <c:axId val="201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A9-49E8-A102-8FCA50B437E5}"/>
            </c:ext>
          </c:extLst>
        </c:ser>
        <c:dLbls>
          <c:showLegendKey val="0"/>
          <c:showVal val="0"/>
          <c:showCatName val="0"/>
          <c:showSerName val="0"/>
          <c:showPercent val="0"/>
          <c:showBubbleSize val="0"/>
        </c:dLbls>
        <c:gapWidth val="150"/>
        <c:axId val="201824512"/>
        <c:axId val="2018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A9-49E8-A102-8FCA50B437E5}"/>
            </c:ext>
          </c:extLst>
        </c:ser>
        <c:dLbls>
          <c:showLegendKey val="0"/>
          <c:showVal val="0"/>
          <c:showCatName val="0"/>
          <c:showSerName val="0"/>
          <c:showPercent val="0"/>
          <c:showBubbleSize val="0"/>
        </c:dLbls>
        <c:marker val="1"/>
        <c:smooth val="0"/>
        <c:axId val="201824512"/>
        <c:axId val="201826688"/>
      </c:lineChart>
      <c:dateAx>
        <c:axId val="201824512"/>
        <c:scaling>
          <c:orientation val="minMax"/>
        </c:scaling>
        <c:delete val="1"/>
        <c:axPos val="b"/>
        <c:numFmt formatCode="ge" sourceLinked="1"/>
        <c:majorTickMark val="none"/>
        <c:minorTickMark val="none"/>
        <c:tickLblPos val="none"/>
        <c:crossAx val="201826688"/>
        <c:crosses val="autoZero"/>
        <c:auto val="1"/>
        <c:lblOffset val="100"/>
        <c:baseTimeUnit val="years"/>
      </c:dateAx>
      <c:valAx>
        <c:axId val="2018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13-47FE-B86F-C207EE39C63E}"/>
            </c:ext>
          </c:extLst>
        </c:ser>
        <c:dLbls>
          <c:showLegendKey val="0"/>
          <c:showVal val="0"/>
          <c:showCatName val="0"/>
          <c:showSerName val="0"/>
          <c:showPercent val="0"/>
          <c:showBubbleSize val="0"/>
        </c:dLbls>
        <c:gapWidth val="150"/>
        <c:axId val="201869952"/>
        <c:axId val="2018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13-47FE-B86F-C207EE39C63E}"/>
            </c:ext>
          </c:extLst>
        </c:ser>
        <c:dLbls>
          <c:showLegendKey val="0"/>
          <c:showVal val="0"/>
          <c:showCatName val="0"/>
          <c:showSerName val="0"/>
          <c:showPercent val="0"/>
          <c:showBubbleSize val="0"/>
        </c:dLbls>
        <c:marker val="1"/>
        <c:smooth val="0"/>
        <c:axId val="201869952"/>
        <c:axId val="201876224"/>
      </c:lineChart>
      <c:dateAx>
        <c:axId val="201869952"/>
        <c:scaling>
          <c:orientation val="minMax"/>
        </c:scaling>
        <c:delete val="1"/>
        <c:axPos val="b"/>
        <c:numFmt formatCode="ge" sourceLinked="1"/>
        <c:majorTickMark val="none"/>
        <c:minorTickMark val="none"/>
        <c:tickLblPos val="none"/>
        <c:crossAx val="201876224"/>
        <c:crosses val="autoZero"/>
        <c:auto val="1"/>
        <c:lblOffset val="100"/>
        <c:baseTimeUnit val="years"/>
      </c:dateAx>
      <c:valAx>
        <c:axId val="2018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35-465D-B4EC-0772BC8AD5D0}"/>
            </c:ext>
          </c:extLst>
        </c:ser>
        <c:dLbls>
          <c:showLegendKey val="0"/>
          <c:showVal val="0"/>
          <c:showCatName val="0"/>
          <c:showSerName val="0"/>
          <c:showPercent val="0"/>
          <c:showBubbleSize val="0"/>
        </c:dLbls>
        <c:gapWidth val="150"/>
        <c:axId val="201909760"/>
        <c:axId val="2019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35-465D-B4EC-0772BC8AD5D0}"/>
            </c:ext>
          </c:extLst>
        </c:ser>
        <c:dLbls>
          <c:showLegendKey val="0"/>
          <c:showVal val="0"/>
          <c:showCatName val="0"/>
          <c:showSerName val="0"/>
          <c:showPercent val="0"/>
          <c:showBubbleSize val="0"/>
        </c:dLbls>
        <c:marker val="1"/>
        <c:smooth val="0"/>
        <c:axId val="201909760"/>
        <c:axId val="201911680"/>
      </c:lineChart>
      <c:dateAx>
        <c:axId val="201909760"/>
        <c:scaling>
          <c:orientation val="minMax"/>
        </c:scaling>
        <c:delete val="1"/>
        <c:axPos val="b"/>
        <c:numFmt formatCode="ge" sourceLinked="1"/>
        <c:majorTickMark val="none"/>
        <c:minorTickMark val="none"/>
        <c:tickLblPos val="none"/>
        <c:crossAx val="201911680"/>
        <c:crosses val="autoZero"/>
        <c:auto val="1"/>
        <c:lblOffset val="100"/>
        <c:baseTimeUnit val="years"/>
      </c:dateAx>
      <c:valAx>
        <c:axId val="2019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C8-4C64-B127-4544ECAC701D}"/>
            </c:ext>
          </c:extLst>
        </c:ser>
        <c:dLbls>
          <c:showLegendKey val="0"/>
          <c:showVal val="0"/>
          <c:showCatName val="0"/>
          <c:showSerName val="0"/>
          <c:showPercent val="0"/>
          <c:showBubbleSize val="0"/>
        </c:dLbls>
        <c:gapWidth val="150"/>
        <c:axId val="202016640"/>
        <c:axId val="202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C8-4C64-B127-4544ECAC701D}"/>
            </c:ext>
          </c:extLst>
        </c:ser>
        <c:dLbls>
          <c:showLegendKey val="0"/>
          <c:showVal val="0"/>
          <c:showCatName val="0"/>
          <c:showSerName val="0"/>
          <c:showPercent val="0"/>
          <c:showBubbleSize val="0"/>
        </c:dLbls>
        <c:marker val="1"/>
        <c:smooth val="0"/>
        <c:axId val="202016640"/>
        <c:axId val="202022912"/>
      </c:lineChart>
      <c:dateAx>
        <c:axId val="202016640"/>
        <c:scaling>
          <c:orientation val="minMax"/>
        </c:scaling>
        <c:delete val="1"/>
        <c:axPos val="b"/>
        <c:numFmt formatCode="ge" sourceLinked="1"/>
        <c:majorTickMark val="none"/>
        <c:minorTickMark val="none"/>
        <c:tickLblPos val="none"/>
        <c:crossAx val="202022912"/>
        <c:crosses val="autoZero"/>
        <c:auto val="1"/>
        <c:lblOffset val="100"/>
        <c:baseTimeUnit val="years"/>
      </c:dateAx>
      <c:valAx>
        <c:axId val="2020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6335.59</c:v>
                </c:pt>
                <c:pt idx="1">
                  <c:v>6026.01</c:v>
                </c:pt>
                <c:pt idx="2">
                  <c:v>7503.01</c:v>
                </c:pt>
                <c:pt idx="3">
                  <c:v>6597.43</c:v>
                </c:pt>
                <c:pt idx="4">
                  <c:v>6361.08</c:v>
                </c:pt>
              </c:numCache>
            </c:numRef>
          </c:val>
          <c:extLst xmlns:c16r2="http://schemas.microsoft.com/office/drawing/2015/06/chart">
            <c:ext xmlns:c16="http://schemas.microsoft.com/office/drawing/2014/chart" uri="{C3380CC4-5D6E-409C-BE32-E72D297353CC}">
              <c16:uniqueId val="{00000000-23C9-4481-84BF-2164D05A0927}"/>
            </c:ext>
          </c:extLst>
        </c:ser>
        <c:dLbls>
          <c:showLegendKey val="0"/>
          <c:showVal val="0"/>
          <c:showCatName val="0"/>
          <c:showSerName val="0"/>
          <c:showPercent val="0"/>
          <c:showBubbleSize val="0"/>
        </c:dLbls>
        <c:gapWidth val="150"/>
        <c:axId val="202049792"/>
        <c:axId val="2020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23C9-4481-84BF-2164D05A0927}"/>
            </c:ext>
          </c:extLst>
        </c:ser>
        <c:dLbls>
          <c:showLegendKey val="0"/>
          <c:showVal val="0"/>
          <c:showCatName val="0"/>
          <c:showSerName val="0"/>
          <c:showPercent val="0"/>
          <c:showBubbleSize val="0"/>
        </c:dLbls>
        <c:marker val="1"/>
        <c:smooth val="0"/>
        <c:axId val="202049792"/>
        <c:axId val="202068352"/>
      </c:lineChart>
      <c:dateAx>
        <c:axId val="202049792"/>
        <c:scaling>
          <c:orientation val="minMax"/>
        </c:scaling>
        <c:delete val="1"/>
        <c:axPos val="b"/>
        <c:numFmt formatCode="ge" sourceLinked="1"/>
        <c:majorTickMark val="none"/>
        <c:minorTickMark val="none"/>
        <c:tickLblPos val="none"/>
        <c:crossAx val="202068352"/>
        <c:crosses val="autoZero"/>
        <c:auto val="1"/>
        <c:lblOffset val="100"/>
        <c:baseTimeUnit val="years"/>
      </c:dateAx>
      <c:valAx>
        <c:axId val="202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24.29</c:v>
                </c:pt>
                <c:pt idx="1">
                  <c:v>26.64</c:v>
                </c:pt>
                <c:pt idx="2">
                  <c:v>28.15</c:v>
                </c:pt>
                <c:pt idx="3">
                  <c:v>71.540000000000006</c:v>
                </c:pt>
                <c:pt idx="4">
                  <c:v>75</c:v>
                </c:pt>
              </c:numCache>
            </c:numRef>
          </c:val>
          <c:extLst xmlns:c16r2="http://schemas.microsoft.com/office/drawing/2015/06/chart">
            <c:ext xmlns:c16="http://schemas.microsoft.com/office/drawing/2014/chart" uri="{C3380CC4-5D6E-409C-BE32-E72D297353CC}">
              <c16:uniqueId val="{00000000-5AA4-45B3-BE34-AD27F11081F8}"/>
            </c:ext>
          </c:extLst>
        </c:ser>
        <c:dLbls>
          <c:showLegendKey val="0"/>
          <c:showVal val="0"/>
          <c:showCatName val="0"/>
          <c:showSerName val="0"/>
          <c:showPercent val="0"/>
          <c:showBubbleSize val="0"/>
        </c:dLbls>
        <c:gapWidth val="150"/>
        <c:axId val="202099328"/>
        <c:axId val="2021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5AA4-45B3-BE34-AD27F11081F8}"/>
            </c:ext>
          </c:extLst>
        </c:ser>
        <c:dLbls>
          <c:showLegendKey val="0"/>
          <c:showVal val="0"/>
          <c:showCatName val="0"/>
          <c:showSerName val="0"/>
          <c:showPercent val="0"/>
          <c:showBubbleSize val="0"/>
        </c:dLbls>
        <c:marker val="1"/>
        <c:smooth val="0"/>
        <c:axId val="202099328"/>
        <c:axId val="202105600"/>
      </c:lineChart>
      <c:dateAx>
        <c:axId val="202099328"/>
        <c:scaling>
          <c:orientation val="minMax"/>
        </c:scaling>
        <c:delete val="1"/>
        <c:axPos val="b"/>
        <c:numFmt formatCode="ge" sourceLinked="1"/>
        <c:majorTickMark val="none"/>
        <c:minorTickMark val="none"/>
        <c:tickLblPos val="none"/>
        <c:crossAx val="202105600"/>
        <c:crosses val="autoZero"/>
        <c:auto val="1"/>
        <c:lblOffset val="100"/>
        <c:baseTimeUnit val="years"/>
      </c:dateAx>
      <c:valAx>
        <c:axId val="202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643.25</c:v>
                </c:pt>
                <c:pt idx="1">
                  <c:v>596.24</c:v>
                </c:pt>
                <c:pt idx="2">
                  <c:v>564.80999999999995</c:v>
                </c:pt>
                <c:pt idx="3">
                  <c:v>220.17</c:v>
                </c:pt>
                <c:pt idx="4">
                  <c:v>209.36</c:v>
                </c:pt>
              </c:numCache>
            </c:numRef>
          </c:val>
          <c:extLst xmlns:c16r2="http://schemas.microsoft.com/office/drawing/2015/06/chart">
            <c:ext xmlns:c16="http://schemas.microsoft.com/office/drawing/2014/chart" uri="{C3380CC4-5D6E-409C-BE32-E72D297353CC}">
              <c16:uniqueId val="{00000000-F40E-4DF8-84DD-703FD02A02C3}"/>
            </c:ext>
          </c:extLst>
        </c:ser>
        <c:dLbls>
          <c:showLegendKey val="0"/>
          <c:showVal val="0"/>
          <c:showCatName val="0"/>
          <c:showSerName val="0"/>
          <c:showPercent val="0"/>
          <c:showBubbleSize val="0"/>
        </c:dLbls>
        <c:gapWidth val="150"/>
        <c:axId val="202122368"/>
        <c:axId val="2021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F40E-4DF8-84DD-703FD02A02C3}"/>
            </c:ext>
          </c:extLst>
        </c:ser>
        <c:dLbls>
          <c:showLegendKey val="0"/>
          <c:showVal val="0"/>
          <c:showCatName val="0"/>
          <c:showSerName val="0"/>
          <c:showPercent val="0"/>
          <c:showBubbleSize val="0"/>
        </c:dLbls>
        <c:marker val="1"/>
        <c:smooth val="0"/>
        <c:axId val="202122368"/>
        <c:axId val="202124288"/>
      </c:lineChart>
      <c:dateAx>
        <c:axId val="202122368"/>
        <c:scaling>
          <c:orientation val="minMax"/>
        </c:scaling>
        <c:delete val="1"/>
        <c:axPos val="b"/>
        <c:numFmt formatCode="ge" sourceLinked="1"/>
        <c:majorTickMark val="none"/>
        <c:minorTickMark val="none"/>
        <c:tickLblPos val="none"/>
        <c:crossAx val="202124288"/>
        <c:crosses val="autoZero"/>
        <c:auto val="1"/>
        <c:lblOffset val="100"/>
        <c:baseTimeUnit val="years"/>
      </c:dateAx>
      <c:valAx>
        <c:axId val="202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36.5</v>
      </c>
      <c r="Q10" s="67"/>
      <c r="R10" s="67"/>
      <c r="S10" s="67"/>
      <c r="T10" s="67"/>
      <c r="U10" s="67"/>
      <c r="V10" s="67"/>
      <c r="W10" s="67">
        <f>データ!Q6</f>
        <v>99.7</v>
      </c>
      <c r="X10" s="67"/>
      <c r="Y10" s="67"/>
      <c r="Z10" s="67"/>
      <c r="AA10" s="67"/>
      <c r="AB10" s="67"/>
      <c r="AC10" s="67"/>
      <c r="AD10" s="68">
        <f>データ!R6</f>
        <v>3137</v>
      </c>
      <c r="AE10" s="68"/>
      <c r="AF10" s="68"/>
      <c r="AG10" s="68"/>
      <c r="AH10" s="68"/>
      <c r="AI10" s="68"/>
      <c r="AJ10" s="68"/>
      <c r="AK10" s="2"/>
      <c r="AL10" s="68">
        <f>データ!V6</f>
        <v>19963</v>
      </c>
      <c r="AM10" s="68"/>
      <c r="AN10" s="68"/>
      <c r="AO10" s="68"/>
      <c r="AP10" s="68"/>
      <c r="AQ10" s="68"/>
      <c r="AR10" s="68"/>
      <c r="AS10" s="68"/>
      <c r="AT10" s="67">
        <f>データ!W6</f>
        <v>7.67</v>
      </c>
      <c r="AU10" s="67"/>
      <c r="AV10" s="67"/>
      <c r="AW10" s="67"/>
      <c r="AX10" s="67"/>
      <c r="AY10" s="67"/>
      <c r="AZ10" s="67"/>
      <c r="BA10" s="67"/>
      <c r="BB10" s="67">
        <f>データ!X6</f>
        <v>2602.7399999999998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58EbrvqBPk6FdH2hPR8oSA0sqxQYaxE6nSdKjZGnhKLpPFZOZR2jhsHvccr8By14czxBH5ruI+tegsyDdKuxZQ==" saltValue="q2XwV38aSBJmg6L0xC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262129</v>
      </c>
      <c r="D6" s="33">
        <f t="shared" si="3"/>
        <v>47</v>
      </c>
      <c r="E6" s="33">
        <f t="shared" si="3"/>
        <v>17</v>
      </c>
      <c r="F6" s="33">
        <f t="shared" si="3"/>
        <v>1</v>
      </c>
      <c r="G6" s="33">
        <f t="shared" si="3"/>
        <v>0</v>
      </c>
      <c r="H6" s="33" t="str">
        <f t="shared" si="3"/>
        <v>京都府　京丹後市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36.5</v>
      </c>
      <c r="Q6" s="34">
        <f t="shared" si="3"/>
        <v>99.7</v>
      </c>
      <c r="R6" s="34">
        <f t="shared" si="3"/>
        <v>3137</v>
      </c>
      <c r="S6" s="34">
        <f t="shared" si="3"/>
        <v>55109</v>
      </c>
      <c r="T6" s="34">
        <f t="shared" si="3"/>
        <v>501.44</v>
      </c>
      <c r="U6" s="34">
        <f t="shared" si="3"/>
        <v>109.9</v>
      </c>
      <c r="V6" s="34">
        <f t="shared" si="3"/>
        <v>19963</v>
      </c>
      <c r="W6" s="34">
        <f t="shared" si="3"/>
        <v>7.67</v>
      </c>
      <c r="X6" s="34">
        <f t="shared" si="3"/>
        <v>2602.7399999999998</v>
      </c>
      <c r="Y6" s="35">
        <f>IF(Y7="",NA(),Y7)</f>
        <v>36.369999999999997</v>
      </c>
      <c r="Z6" s="35">
        <f t="shared" ref="Z6:AH6" si="4">IF(Z7="",NA(),Z7)</f>
        <v>36.21</v>
      </c>
      <c r="AA6" s="35">
        <f t="shared" si="4"/>
        <v>34.33</v>
      </c>
      <c r="AB6" s="35">
        <f t="shared" si="4"/>
        <v>65.08</v>
      </c>
      <c r="AC6" s="35">
        <f t="shared" si="4"/>
        <v>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6335.59</v>
      </c>
      <c r="BG6" s="35">
        <f t="shared" ref="BG6:BO6" si="7">IF(BG7="",NA(),BG7)</f>
        <v>6026.01</v>
      </c>
      <c r="BH6" s="35">
        <f t="shared" si="7"/>
        <v>7503.01</v>
      </c>
      <c r="BI6" s="35">
        <f t="shared" si="7"/>
        <v>6597.43</v>
      </c>
      <c r="BJ6" s="35">
        <f t="shared" si="7"/>
        <v>6361.08</v>
      </c>
      <c r="BK6" s="35">
        <f t="shared" si="7"/>
        <v>1315.67</v>
      </c>
      <c r="BL6" s="35">
        <f t="shared" si="7"/>
        <v>1240.1600000000001</v>
      </c>
      <c r="BM6" s="35">
        <f t="shared" si="7"/>
        <v>1111.31</v>
      </c>
      <c r="BN6" s="35">
        <f t="shared" si="7"/>
        <v>966.33</v>
      </c>
      <c r="BO6" s="35">
        <f t="shared" si="7"/>
        <v>958.81</v>
      </c>
      <c r="BP6" s="34" t="str">
        <f>IF(BP7="","",IF(BP7="-","【-】","【"&amp;SUBSTITUTE(TEXT(BP7,"#,##0.00"),"-","△")&amp;"】"))</f>
        <v>【682.78】</v>
      </c>
      <c r="BQ6" s="35">
        <f>IF(BQ7="",NA(),BQ7)</f>
        <v>24.29</v>
      </c>
      <c r="BR6" s="35">
        <f t="shared" ref="BR6:BZ6" si="8">IF(BR7="",NA(),BR7)</f>
        <v>26.64</v>
      </c>
      <c r="BS6" s="35">
        <f t="shared" si="8"/>
        <v>28.15</v>
      </c>
      <c r="BT6" s="35">
        <f t="shared" si="8"/>
        <v>71.540000000000006</v>
      </c>
      <c r="BU6" s="35">
        <f t="shared" si="8"/>
        <v>75</v>
      </c>
      <c r="BV6" s="35">
        <f t="shared" si="8"/>
        <v>60.78</v>
      </c>
      <c r="BW6" s="35">
        <f t="shared" si="8"/>
        <v>60.17</v>
      </c>
      <c r="BX6" s="35">
        <f t="shared" si="8"/>
        <v>75.540000000000006</v>
      </c>
      <c r="BY6" s="35">
        <f t="shared" si="8"/>
        <v>81.739999999999995</v>
      </c>
      <c r="BZ6" s="35">
        <f t="shared" si="8"/>
        <v>82.88</v>
      </c>
      <c r="CA6" s="34" t="str">
        <f>IF(CA7="","",IF(CA7="-","【-】","【"&amp;SUBSTITUTE(TEXT(CA7,"#,##0.00"),"-","△")&amp;"】"))</f>
        <v>【100.91】</v>
      </c>
      <c r="CB6" s="35">
        <f>IF(CB7="",NA(),CB7)</f>
        <v>643.25</v>
      </c>
      <c r="CC6" s="35">
        <f t="shared" ref="CC6:CK6" si="9">IF(CC7="",NA(),CC7)</f>
        <v>596.24</v>
      </c>
      <c r="CD6" s="35">
        <f t="shared" si="9"/>
        <v>564.80999999999995</v>
      </c>
      <c r="CE6" s="35">
        <f t="shared" si="9"/>
        <v>220.17</v>
      </c>
      <c r="CF6" s="35">
        <f t="shared" si="9"/>
        <v>209.36</v>
      </c>
      <c r="CG6" s="35">
        <f t="shared" si="9"/>
        <v>276.26</v>
      </c>
      <c r="CH6" s="35">
        <f t="shared" si="9"/>
        <v>281.52999999999997</v>
      </c>
      <c r="CI6" s="35">
        <f t="shared" si="9"/>
        <v>207.96</v>
      </c>
      <c r="CJ6" s="35">
        <f t="shared" si="9"/>
        <v>194.31</v>
      </c>
      <c r="CK6" s="35">
        <f t="shared" si="9"/>
        <v>190.99</v>
      </c>
      <c r="CL6" s="34" t="str">
        <f>IF(CL7="","",IF(CL7="-","【-】","【"&amp;SUBSTITUTE(TEXT(CL7,"#,##0.00"),"-","△")&amp;"】"))</f>
        <v>【136.86】</v>
      </c>
      <c r="CM6" s="35">
        <f>IF(CM7="",NA(),CM7)</f>
        <v>36.39</v>
      </c>
      <c r="CN6" s="35">
        <f t="shared" ref="CN6:CV6" si="10">IF(CN7="",NA(),CN7)</f>
        <v>37.700000000000003</v>
      </c>
      <c r="CO6" s="35">
        <f t="shared" si="10"/>
        <v>35.92</v>
      </c>
      <c r="CP6" s="35">
        <f t="shared" si="10"/>
        <v>39.67</v>
      </c>
      <c r="CQ6" s="35">
        <f t="shared" si="10"/>
        <v>41.31</v>
      </c>
      <c r="CR6" s="35">
        <f t="shared" si="10"/>
        <v>41.63</v>
      </c>
      <c r="CS6" s="35">
        <f t="shared" si="10"/>
        <v>44.89</v>
      </c>
      <c r="CT6" s="35">
        <f t="shared" si="10"/>
        <v>53.51</v>
      </c>
      <c r="CU6" s="35">
        <f t="shared" si="10"/>
        <v>53.5</v>
      </c>
      <c r="CV6" s="35">
        <f t="shared" si="10"/>
        <v>52.58</v>
      </c>
      <c r="CW6" s="34" t="str">
        <f>IF(CW7="","",IF(CW7="-","【-】","【"&amp;SUBSTITUTE(TEXT(CW7,"#,##0.00"),"-","△")&amp;"】"))</f>
        <v>【58.98】</v>
      </c>
      <c r="CX6" s="35">
        <f>IF(CX7="",NA(),CX7)</f>
        <v>45.81</v>
      </c>
      <c r="CY6" s="35">
        <f t="shared" ref="CY6:DG6" si="11">IF(CY7="",NA(),CY7)</f>
        <v>48.41</v>
      </c>
      <c r="CZ6" s="35">
        <f t="shared" si="11"/>
        <v>50.58</v>
      </c>
      <c r="DA6" s="35">
        <f t="shared" si="11"/>
        <v>53.91</v>
      </c>
      <c r="DB6" s="35">
        <f t="shared" si="11"/>
        <v>55.78</v>
      </c>
      <c r="DC6" s="35">
        <f t="shared" si="11"/>
        <v>66.33</v>
      </c>
      <c r="DD6" s="35">
        <f t="shared" si="11"/>
        <v>64.89</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1.57</v>
      </c>
      <c r="EJ6" s="35">
        <f t="shared" si="14"/>
        <v>0.16</v>
      </c>
      <c r="EK6" s="35">
        <f t="shared" si="14"/>
        <v>0.33</v>
      </c>
      <c r="EL6" s="35">
        <f t="shared" si="14"/>
        <v>0.15</v>
      </c>
      <c r="EM6" s="35">
        <f t="shared" si="14"/>
        <v>0.16</v>
      </c>
      <c r="EN6" s="35">
        <f t="shared" si="14"/>
        <v>0.13</v>
      </c>
      <c r="EO6" s="34" t="str">
        <f>IF(EO7="","",IF(EO7="-","【-】","【"&amp;SUBSTITUTE(TEXT(EO7,"#,##0.00"),"-","△")&amp;"】"))</f>
        <v>【0.23】</v>
      </c>
    </row>
    <row r="7" spans="1:145" s="36" customFormat="1" x14ac:dyDescent="0.15">
      <c r="A7" s="28"/>
      <c r="B7" s="37">
        <v>2018</v>
      </c>
      <c r="C7" s="37">
        <v>262129</v>
      </c>
      <c r="D7" s="37">
        <v>47</v>
      </c>
      <c r="E7" s="37">
        <v>17</v>
      </c>
      <c r="F7" s="37">
        <v>1</v>
      </c>
      <c r="G7" s="37">
        <v>0</v>
      </c>
      <c r="H7" s="37" t="s">
        <v>98</v>
      </c>
      <c r="I7" s="37" t="s">
        <v>99</v>
      </c>
      <c r="J7" s="37" t="s">
        <v>100</v>
      </c>
      <c r="K7" s="37" t="s">
        <v>101</v>
      </c>
      <c r="L7" s="37" t="s">
        <v>102</v>
      </c>
      <c r="M7" s="37" t="s">
        <v>103</v>
      </c>
      <c r="N7" s="38" t="s">
        <v>104</v>
      </c>
      <c r="O7" s="38" t="s">
        <v>105</v>
      </c>
      <c r="P7" s="38">
        <v>36.5</v>
      </c>
      <c r="Q7" s="38">
        <v>99.7</v>
      </c>
      <c r="R7" s="38">
        <v>3137</v>
      </c>
      <c r="S7" s="38">
        <v>55109</v>
      </c>
      <c r="T7" s="38">
        <v>501.44</v>
      </c>
      <c r="U7" s="38">
        <v>109.9</v>
      </c>
      <c r="V7" s="38">
        <v>19963</v>
      </c>
      <c r="W7" s="38">
        <v>7.67</v>
      </c>
      <c r="X7" s="38">
        <v>2602.7399999999998</v>
      </c>
      <c r="Y7" s="38">
        <v>36.369999999999997</v>
      </c>
      <c r="Z7" s="38">
        <v>36.21</v>
      </c>
      <c r="AA7" s="38">
        <v>34.33</v>
      </c>
      <c r="AB7" s="38">
        <v>65.08</v>
      </c>
      <c r="AC7" s="38">
        <v>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6335.59</v>
      </c>
      <c r="BG7" s="38">
        <v>6026.01</v>
      </c>
      <c r="BH7" s="38">
        <v>7503.01</v>
      </c>
      <c r="BI7" s="38">
        <v>6597.43</v>
      </c>
      <c r="BJ7" s="38">
        <v>6361.08</v>
      </c>
      <c r="BK7" s="38">
        <v>1315.67</v>
      </c>
      <c r="BL7" s="38">
        <v>1240.1600000000001</v>
      </c>
      <c r="BM7" s="38">
        <v>1111.31</v>
      </c>
      <c r="BN7" s="38">
        <v>966.33</v>
      </c>
      <c r="BO7" s="38">
        <v>958.81</v>
      </c>
      <c r="BP7" s="38">
        <v>682.78</v>
      </c>
      <c r="BQ7" s="38">
        <v>24.29</v>
      </c>
      <c r="BR7" s="38">
        <v>26.64</v>
      </c>
      <c r="BS7" s="38">
        <v>28.15</v>
      </c>
      <c r="BT7" s="38">
        <v>71.540000000000006</v>
      </c>
      <c r="BU7" s="38">
        <v>75</v>
      </c>
      <c r="BV7" s="38">
        <v>60.78</v>
      </c>
      <c r="BW7" s="38">
        <v>60.17</v>
      </c>
      <c r="BX7" s="38">
        <v>75.540000000000006</v>
      </c>
      <c r="BY7" s="38">
        <v>81.739999999999995</v>
      </c>
      <c r="BZ7" s="38">
        <v>82.88</v>
      </c>
      <c r="CA7" s="38">
        <v>100.91</v>
      </c>
      <c r="CB7" s="38">
        <v>643.25</v>
      </c>
      <c r="CC7" s="38">
        <v>596.24</v>
      </c>
      <c r="CD7" s="38">
        <v>564.80999999999995</v>
      </c>
      <c r="CE7" s="38">
        <v>220.17</v>
      </c>
      <c r="CF7" s="38">
        <v>209.36</v>
      </c>
      <c r="CG7" s="38">
        <v>276.26</v>
      </c>
      <c r="CH7" s="38">
        <v>281.52999999999997</v>
      </c>
      <c r="CI7" s="38">
        <v>207.96</v>
      </c>
      <c r="CJ7" s="38">
        <v>194.31</v>
      </c>
      <c r="CK7" s="38">
        <v>190.99</v>
      </c>
      <c r="CL7" s="38">
        <v>136.86000000000001</v>
      </c>
      <c r="CM7" s="38">
        <v>36.39</v>
      </c>
      <c r="CN7" s="38">
        <v>37.700000000000003</v>
      </c>
      <c r="CO7" s="38">
        <v>35.92</v>
      </c>
      <c r="CP7" s="38">
        <v>39.67</v>
      </c>
      <c r="CQ7" s="38">
        <v>41.31</v>
      </c>
      <c r="CR7" s="38">
        <v>41.63</v>
      </c>
      <c r="CS7" s="38">
        <v>44.89</v>
      </c>
      <c r="CT7" s="38">
        <v>53.51</v>
      </c>
      <c r="CU7" s="38">
        <v>53.5</v>
      </c>
      <c r="CV7" s="38">
        <v>52.58</v>
      </c>
      <c r="CW7" s="38">
        <v>58.98</v>
      </c>
      <c r="CX7" s="38">
        <v>45.81</v>
      </c>
      <c r="CY7" s="38">
        <v>48.41</v>
      </c>
      <c r="CZ7" s="38">
        <v>50.58</v>
      </c>
      <c r="DA7" s="38">
        <v>53.91</v>
      </c>
      <c r="DB7" s="38">
        <v>55.78</v>
      </c>
      <c r="DC7" s="38">
        <v>66.33</v>
      </c>
      <c r="DD7" s="38">
        <v>64.89</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1.57</v>
      </c>
      <c r="EJ7" s="38">
        <v>0.16</v>
      </c>
      <c r="EK7" s="38">
        <v>0.33</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2020-02-13T11:28:36Z</cp:lastPrinted>
  <dcterms:modified xsi:type="dcterms:W3CDTF">2020-02-17T05:30:49Z</dcterms:modified>
</cp:coreProperties>
</file>