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KGRRXaPZb4sTcYgKIIcgCNAHqVZVJaYkBQ4hgaLUZLWEO7ENrZVVYPln0pFMlHyxozATuvR8OxFQFMoupb3Ag==" workbookSaltValue="bl3xQfkfYNctl0WU975LK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<sst xmlns="http://schemas.openxmlformats.org/spreadsheetml/2006/main" count="220" uniqueCount="108">
  <si>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</si>
  <si>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</si>
  <si>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</si>
  <si>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</si>
  <si>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</si>
  <si>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</si>
  <si>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</si>
  <si>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</si>
  <si>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</si>
  <si>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</si>
  <si>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</si>
  <si>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</si>
  <si>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</si>
  <si>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</si>
  <si>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</si>
  <si>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</si>
  <si>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</si>
  <si>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</si>
  <si>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</si>
  <si>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</si>
  <si>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</si>
  <si>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</si>
  <si>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</si>
  <si>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</si>
  <si>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</si>
  <si>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</si>
  <si>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</si>
  <si>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</si>
  <si>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</si>
  <si>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</si>
  <si>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</si>
  <si>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</si>
  <si>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</si>
  <si>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</si>
  <si>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</si>
  <si>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</si>
  <si>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</si>
  <si>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</si>
  <si>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</si>
  <si>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</si>
  <si>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</si>
  <si>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</si>
  <si>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</si>
  <si>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</si>
  <si>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</si>
  <si>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</si>
  <si>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</si>
  <si>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</si>
  <si>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</si>
  <si>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</si>
  <si>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</si>
  <si>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</si>
  <si>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</si>
  <si>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</si>
  <si>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</si>
  <si>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</si>
  <si>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</si>
  <si>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</si>
  <si>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</si>
  <si>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</si>
  <si>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</si>
  <si>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</si>
  <si>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</si>
  <si>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</si>
  <si>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</si>
  <si>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</si>
  <si>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</si>
  <si>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</si>
  <si>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</si>
  <si>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</si>
  <si>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</si>
  <si>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</si>
  <si>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</si>
  <si>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</si>
  <si>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</si>
  <si>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</si>
  <si>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</si>
  <si>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</si>
  <si>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</si>
  <si>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</si>
  <si>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</si>
  <si>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</si>
  <si>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</si>
  <si>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</si>
  <si>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</si>
  <si>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</si>
  <si>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</si>
  <si>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</si>
  <si>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</si>
  <si>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</si>
  <si>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</si>
  <si>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</si>
  <si>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</si>
  <si>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</si>
  <si>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</si>
  <si>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</si>
  <si>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</si>
  <si>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</si>
  <si>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</si>
  <si>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</si>
  <si>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</si>
  <si>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</si>
  <si>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</si>
  <si>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</si>
  <si>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</si>
  <si>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本市は、平成16年4月に6町が合併し誕生したが、これに伴い、水道事業についても4町4事業を統合し1つの水道事業となった。
　給水人口に見合った施設規模となっていることから、施設利用率は類似団体及び全国平均に比べ高いが、一方で有収率が低くなっており、老朽管からの漏水対策などの取り組みが求められている。
　経営面では、合併後における水融通のための統合事業等の実施に伴う減価償却費の増大や委託費の増加などにより、平成23年度以降、経常収支において単年度赤字が続いている。
　現在、基幹浄水場の改良事業を実施中であり、赤字が続くことが予想されることから、施設の統廃合や老朽管の布設替による有収率の向上など、より一層経営の効率化を図っていく必要がある。</t>
    <phoneticPr fontId="4"/>
  </si>
  <si>
    <t>　大正4年に、旧峰山町の水道事業が給水を開始して以来、100年を経過する中、管路など多くの老朽施設・耐震性を有しない施設が存在している。
　有収率の向上を図るためにも、計画的な管路の布設替を行っていく必要がある。</t>
    <phoneticPr fontId="4"/>
  </si>
  <si>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一方で、計画的に施設更新を行っていくためには、給水収益を確保することも必要であり、3年毎に使用量の見直し検討を行っている。</t>
    <rPh sb="129" eb="130">
      <t>ネン</t>
    </rPh>
    <rPh sb="130" eb="131">
      <t>ゴト</t>
    </rPh>
    <rPh sb="132" eb="135">
      <t>シヨウリョウ</t>
    </rPh>
    <rPh sb="136" eb="138">
      <t>ミナオ</t>
    </rPh>
    <rPh sb="139" eb="141">
      <t>ケントウ</t>
    </rPh>
    <rPh sb="142" eb="14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</si>
</sst>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0.51</c:v>
                </c:pt>
                <c:pt idx="1">
                  <c:v>0.69</c:v>
                </c:pt>
                <c:pt idx="2">
                  <c:v>0.51</c:v>
                </c:pt>
                <c:pt idx="3">
                  <c:v>0.67</c:v>
                </c:pt>
                <c:pt idx="4">
                  <c:v>0.26</c:v>
                </c:pt>
              </c:numCache>
            </c:numRef>
          </c:val>
          <c:extLst xmlns:c16r2="http://schemas.microsoft.com/office/drawing/2015/06/chart">
            <c:ext xmlns:c16="http://schemas.microsoft.com/office/drawing/2014/chart" uri="{C3380CC4-5D6E-409C-BE32-E72D297353CC}">
              <c16:uniqueId val="{00000000-6285-4007-BC08-4CD4219F5A97}"/>
            </c:ext>
          </c:extLst>
        </c:ser>
        <c:dLbls>
          <c:showLegendKey val="0"/>
          <c:showVal val="0"/>
          <c:showCatName val="0"/>
          <c:showSerName val="0"/>
          <c:showPercent val="0"/>
          <c:showBubbleSize val="0"/>
        </c:dLbls>
        <c:gapWidth val="150"/>
        <c:axId val="207256192"/>
        <c:axId val="20726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0.54</c:v>
                </c:pt>
                <c:pt idx="4">
                  <c:v>0.5</c:v>
                </c:pt>
              </c:numCache>
            </c:numRef>
          </c:val>
          <c:smooth val="0"/>
          <c:extLst xmlns:c16r2="http://schemas.microsoft.com/office/drawing/2015/06/chart">
            <c:ext xmlns:c16="http://schemas.microsoft.com/office/drawing/2014/chart" uri="{C3380CC4-5D6E-409C-BE32-E72D297353CC}">
              <c16:uniqueId val="{00000001-6285-4007-BC08-4CD4219F5A97}"/>
            </c:ext>
          </c:extLst>
        </c:ser>
        <c:dLbls>
          <c:showLegendKey val="0"/>
          <c:showVal val="0"/>
          <c:showCatName val="0"/>
          <c:showSerName val="0"/>
          <c:showPercent val="0"/>
          <c:showBubbleSize val="0"/>
        </c:dLbls>
        <c:marker val="1"/>
        <c:smooth val="0"/>
        <c:axId val="207256192"/>
        <c:axId val="207266560"/>
      </c:lineChart>
      <c:dateAx>
        <c:axId val="207256192"/>
        <c:scaling>
          <c:orientation val="minMax"/>
        </c:scaling>
        <c:delete val="1"/>
        <c:axPos val="b"/>
        <c:numFmt formatCode="ge" sourceLinked="1"/>
        <c:majorTickMark val="none"/>
        <c:minorTickMark val="none"/>
        <c:tickLblPos val="none"/>
        <c:crossAx val="207266560"/>
        <c:crosses val="autoZero"/>
        <c:auto val="1"/>
        <c:lblOffset val="100"/>
        <c:baseTimeUnit val="years"/>
      </c:dateAx>
      <c:valAx>
        <c:axId val="2072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75.37</c:v>
                </c:pt>
                <c:pt idx="1">
                  <c:v>78.680000000000007</c:v>
                </c:pt>
                <c:pt idx="2">
                  <c:v>74.41</c:v>
                </c:pt>
                <c:pt idx="3">
                  <c:v>76.150000000000006</c:v>
                </c:pt>
                <c:pt idx="4">
                  <c:v>74.95</c:v>
                </c:pt>
              </c:numCache>
            </c:numRef>
          </c:val>
          <c:extLst xmlns:c16r2="http://schemas.microsoft.com/office/drawing/2015/06/chart">
            <c:ext xmlns:c16="http://schemas.microsoft.com/office/drawing/2014/chart" uri="{C3380CC4-5D6E-409C-BE32-E72D297353CC}">
              <c16:uniqueId val="{00000000-46A1-4301-9C7B-F3545BBC45D8}"/>
            </c:ext>
          </c:extLst>
        </c:ser>
        <c:dLbls>
          <c:showLegendKey val="0"/>
          <c:showVal val="0"/>
          <c:showCatName val="0"/>
          <c:showSerName val="0"/>
          <c:showPercent val="0"/>
          <c:showBubbleSize val="0"/>
        </c:dLbls>
        <c:gapWidth val="150"/>
        <c:axId val="208679296"/>
        <c:axId val="2086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55.63</c:v>
                </c:pt>
                <c:pt idx="4">
                  <c:v>55.03</c:v>
                </c:pt>
              </c:numCache>
            </c:numRef>
          </c:val>
          <c:smooth val="0"/>
          <c:extLst xmlns:c16r2="http://schemas.microsoft.com/office/drawing/2015/06/chart">
            <c:ext xmlns:c16="http://schemas.microsoft.com/office/drawing/2014/chart" uri="{C3380CC4-5D6E-409C-BE32-E72D297353CC}">
              <c16:uniqueId val="{00000001-46A1-4301-9C7B-F3545BBC45D8}"/>
            </c:ext>
          </c:extLst>
        </c:ser>
        <c:dLbls>
          <c:showLegendKey val="0"/>
          <c:showVal val="0"/>
          <c:showCatName val="0"/>
          <c:showSerName val="0"/>
          <c:showPercent val="0"/>
          <c:showBubbleSize val="0"/>
        </c:dLbls>
        <c:marker val="1"/>
        <c:smooth val="0"/>
        <c:axId val="208679296"/>
        <c:axId val="208681216"/>
      </c:lineChart>
      <c:dateAx>
        <c:axId val="208679296"/>
        <c:scaling>
          <c:orientation val="minMax"/>
        </c:scaling>
        <c:delete val="1"/>
        <c:axPos val="b"/>
        <c:numFmt formatCode="ge" sourceLinked="1"/>
        <c:majorTickMark val="none"/>
        <c:minorTickMark val="none"/>
        <c:tickLblPos val="none"/>
        <c:crossAx val="208681216"/>
        <c:crosses val="autoZero"/>
        <c:auto val="1"/>
        <c:lblOffset val="100"/>
        <c:baseTimeUnit val="years"/>
      </c:dateAx>
      <c:valAx>
        <c:axId val="2086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6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78.44</c:v>
                </c:pt>
                <c:pt idx="1">
                  <c:v>75.22</c:v>
                </c:pt>
                <c:pt idx="2">
                  <c:v>72.88</c:v>
                </c:pt>
                <c:pt idx="3">
                  <c:v>77.86</c:v>
                </c:pt>
                <c:pt idx="4">
                  <c:v>79.3</c:v>
                </c:pt>
              </c:numCache>
            </c:numRef>
          </c:val>
          <c:extLst xmlns:c16r2="http://schemas.microsoft.com/office/drawing/2015/06/chart">
            <c:ext xmlns:c16="http://schemas.microsoft.com/office/drawing/2014/chart" uri="{C3380CC4-5D6E-409C-BE32-E72D297353CC}">
              <c16:uniqueId val="{00000000-ADB8-4E0D-A076-0447A19A4E97}"/>
            </c:ext>
          </c:extLst>
        </c:ser>
        <c:dLbls>
          <c:showLegendKey val="0"/>
          <c:showVal val="0"/>
          <c:showCatName val="0"/>
          <c:showSerName val="0"/>
          <c:showPercent val="0"/>
          <c:showBubbleSize val="0"/>
        </c:dLbls>
        <c:gapWidth val="150"/>
        <c:axId val="208722944"/>
        <c:axId val="2087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ADB8-4E0D-A076-0447A19A4E97}"/>
            </c:ext>
          </c:extLst>
        </c:ser>
        <c:dLbls>
          <c:showLegendKey val="0"/>
          <c:showVal val="0"/>
          <c:showCatName val="0"/>
          <c:showSerName val="0"/>
          <c:showPercent val="0"/>
          <c:showBubbleSize val="0"/>
        </c:dLbls>
        <c:marker val="1"/>
        <c:smooth val="0"/>
        <c:axId val="208722944"/>
        <c:axId val="208725120"/>
      </c:lineChart>
      <c:dateAx>
        <c:axId val="208722944"/>
        <c:scaling>
          <c:orientation val="minMax"/>
        </c:scaling>
        <c:delete val="1"/>
        <c:axPos val="b"/>
        <c:numFmt formatCode="ge" sourceLinked="1"/>
        <c:majorTickMark val="none"/>
        <c:minorTickMark val="none"/>
        <c:tickLblPos val="none"/>
        <c:crossAx val="208725120"/>
        <c:crosses val="autoZero"/>
        <c:auto val="1"/>
        <c:lblOffset val="100"/>
        <c:baseTimeUnit val="years"/>
      </c:dateAx>
      <c:valAx>
        <c:axId val="208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88.03</c:v>
                </c:pt>
                <c:pt idx="1">
                  <c:v>93.25</c:v>
                </c:pt>
                <c:pt idx="2">
                  <c:v>87.95</c:v>
                </c:pt>
                <c:pt idx="3">
                  <c:v>95.15</c:v>
                </c:pt>
                <c:pt idx="4">
                  <c:v>93.78</c:v>
                </c:pt>
              </c:numCache>
            </c:numRef>
          </c:val>
          <c:extLst xmlns:c16r2="http://schemas.microsoft.com/office/drawing/2015/06/chart">
            <c:ext xmlns:c16="http://schemas.microsoft.com/office/drawing/2014/chart" uri="{C3380CC4-5D6E-409C-BE32-E72D297353CC}">
              <c16:uniqueId val="{00000000-A61F-4DA6-A9D4-0F40FFEB6B21}"/>
            </c:ext>
          </c:extLst>
        </c:ser>
        <c:dLbls>
          <c:showLegendKey val="0"/>
          <c:showVal val="0"/>
          <c:showCatName val="0"/>
          <c:showSerName val="0"/>
          <c:showPercent val="0"/>
          <c:showBubbleSize val="0"/>
        </c:dLbls>
        <c:gapWidth val="150"/>
        <c:axId val="207289344"/>
        <c:axId val="2079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110.05</c:v>
                </c:pt>
                <c:pt idx="4">
                  <c:v>108.87</c:v>
                </c:pt>
              </c:numCache>
            </c:numRef>
          </c:val>
          <c:smooth val="0"/>
          <c:extLst xmlns:c16r2="http://schemas.microsoft.com/office/drawing/2015/06/chart">
            <c:ext xmlns:c16="http://schemas.microsoft.com/office/drawing/2014/chart" uri="{C3380CC4-5D6E-409C-BE32-E72D297353CC}">
              <c16:uniqueId val="{00000001-A61F-4DA6-A9D4-0F40FFEB6B21}"/>
            </c:ext>
          </c:extLst>
        </c:ser>
        <c:dLbls>
          <c:showLegendKey val="0"/>
          <c:showVal val="0"/>
          <c:showCatName val="0"/>
          <c:showSerName val="0"/>
          <c:showPercent val="0"/>
          <c:showBubbleSize val="0"/>
        </c:dLbls>
        <c:marker val="1"/>
        <c:smooth val="0"/>
        <c:axId val="207289344"/>
        <c:axId val="207959168"/>
      </c:lineChart>
      <c:dateAx>
        <c:axId val="207289344"/>
        <c:scaling>
          <c:orientation val="minMax"/>
        </c:scaling>
        <c:delete val="1"/>
        <c:axPos val="b"/>
        <c:numFmt formatCode="ge" sourceLinked="1"/>
        <c:majorTickMark val="none"/>
        <c:minorTickMark val="none"/>
        <c:tickLblPos val="none"/>
        <c:crossAx val="207959168"/>
        <c:crosses val="autoZero"/>
        <c:auto val="1"/>
        <c:lblOffset val="100"/>
        <c:baseTimeUnit val="years"/>
      </c:dateAx>
      <c:valAx>
        <c:axId val="20795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45.56</c:v>
                </c:pt>
                <c:pt idx="1">
                  <c:v>47.73</c:v>
                </c:pt>
                <c:pt idx="2">
                  <c:v>49.28</c:v>
                </c:pt>
                <c:pt idx="3">
                  <c:v>51.3</c:v>
                </c:pt>
                <c:pt idx="4">
                  <c:v>53.48</c:v>
                </c:pt>
              </c:numCache>
            </c:numRef>
          </c:val>
          <c:extLst xmlns:c16r2="http://schemas.microsoft.com/office/drawing/2015/06/chart">
            <c:ext xmlns:c16="http://schemas.microsoft.com/office/drawing/2014/chart" uri="{C3380CC4-5D6E-409C-BE32-E72D297353CC}">
              <c16:uniqueId val="{00000000-155B-4417-9A49-D141CF7D9E10}"/>
            </c:ext>
          </c:extLst>
        </c:ser>
        <c:dLbls>
          <c:showLegendKey val="0"/>
          <c:showVal val="0"/>
          <c:showCatName val="0"/>
          <c:showSerName val="0"/>
          <c:showPercent val="0"/>
          <c:showBubbleSize val="0"/>
        </c:dLbls>
        <c:gapWidth val="150"/>
        <c:axId val="207977856"/>
        <c:axId val="2080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48.05</c:v>
                </c:pt>
                <c:pt idx="4">
                  <c:v>48.87</c:v>
                </c:pt>
              </c:numCache>
            </c:numRef>
          </c:val>
          <c:smooth val="0"/>
          <c:extLst xmlns:c16r2="http://schemas.microsoft.com/office/drawing/2015/06/chart">
            <c:ext xmlns:c16="http://schemas.microsoft.com/office/drawing/2014/chart" uri="{C3380CC4-5D6E-409C-BE32-E72D297353CC}">
              <c16:uniqueId val="{00000001-155B-4417-9A49-D141CF7D9E10}"/>
            </c:ext>
          </c:extLst>
        </c:ser>
        <c:dLbls>
          <c:showLegendKey val="0"/>
          <c:showVal val="0"/>
          <c:showCatName val="0"/>
          <c:showSerName val="0"/>
          <c:showPercent val="0"/>
          <c:showBubbleSize val="0"/>
        </c:dLbls>
        <c:marker val="1"/>
        <c:smooth val="0"/>
        <c:axId val="207977856"/>
        <c:axId val="208000512"/>
      </c:lineChart>
      <c:dateAx>
        <c:axId val="207977856"/>
        <c:scaling>
          <c:orientation val="minMax"/>
        </c:scaling>
        <c:delete val="1"/>
        <c:axPos val="b"/>
        <c:numFmt formatCode="ge" sourceLinked="1"/>
        <c:majorTickMark val="none"/>
        <c:minorTickMark val="none"/>
        <c:tickLblPos val="none"/>
        <c:crossAx val="208000512"/>
        <c:crosses val="autoZero"/>
        <c:auto val="1"/>
        <c:lblOffset val="100"/>
        <c:baseTimeUnit val="years"/>
      </c:dateAx>
      <c:valAx>
        <c:axId val="2080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9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14.52</c:v>
                </c:pt>
                <c:pt idx="1">
                  <c:v>13.79</c:v>
                </c:pt>
                <c:pt idx="2">
                  <c:v>13.69</c:v>
                </c:pt>
                <c:pt idx="3">
                  <c:v>8.4600000000000009</c:v>
                </c:pt>
                <c:pt idx="4">
                  <c:v>8.7200000000000006</c:v>
                </c:pt>
              </c:numCache>
            </c:numRef>
          </c:val>
          <c:extLst xmlns:c16r2="http://schemas.microsoft.com/office/drawing/2015/06/chart">
            <c:ext xmlns:c16="http://schemas.microsoft.com/office/drawing/2014/chart" uri="{C3380CC4-5D6E-409C-BE32-E72D297353CC}">
              <c16:uniqueId val="{00000000-6086-4615-8EFD-2E5EAF0DF9A0}"/>
            </c:ext>
          </c:extLst>
        </c:ser>
        <c:dLbls>
          <c:showLegendKey val="0"/>
          <c:showVal val="0"/>
          <c:showCatName val="0"/>
          <c:showSerName val="0"/>
          <c:showPercent val="0"/>
          <c:showBubbleSize val="0"/>
        </c:dLbls>
        <c:gapWidth val="150"/>
        <c:axId val="208105472"/>
        <c:axId val="20810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13.39</c:v>
                </c:pt>
                <c:pt idx="4">
                  <c:v>14.85</c:v>
                </c:pt>
              </c:numCache>
            </c:numRef>
          </c:val>
          <c:smooth val="0"/>
          <c:extLst xmlns:c16r2="http://schemas.microsoft.com/office/drawing/2015/06/chart">
            <c:ext xmlns:c16="http://schemas.microsoft.com/office/drawing/2014/chart" uri="{C3380CC4-5D6E-409C-BE32-E72D297353CC}">
              <c16:uniqueId val="{00000001-6086-4615-8EFD-2E5EAF0DF9A0}"/>
            </c:ext>
          </c:extLst>
        </c:ser>
        <c:dLbls>
          <c:showLegendKey val="0"/>
          <c:showVal val="0"/>
          <c:showCatName val="0"/>
          <c:showSerName val="0"/>
          <c:showPercent val="0"/>
          <c:showBubbleSize val="0"/>
        </c:dLbls>
        <c:marker val="1"/>
        <c:smooth val="0"/>
        <c:axId val="208105472"/>
        <c:axId val="208107392"/>
      </c:lineChart>
      <c:dateAx>
        <c:axId val="208105472"/>
        <c:scaling>
          <c:orientation val="minMax"/>
        </c:scaling>
        <c:delete val="1"/>
        <c:axPos val="b"/>
        <c:numFmt formatCode="ge" sourceLinked="1"/>
        <c:majorTickMark val="none"/>
        <c:minorTickMark val="none"/>
        <c:tickLblPos val="none"/>
        <c:crossAx val="208107392"/>
        <c:crosses val="autoZero"/>
        <c:auto val="1"/>
        <c:lblOffset val="100"/>
        <c:baseTimeUnit val="years"/>
      </c:dateAx>
      <c:valAx>
        <c:axId val="2081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62-4498-9C04-B989F120F69A}"/>
            </c:ext>
          </c:extLst>
        </c:ser>
        <c:dLbls>
          <c:showLegendKey val="0"/>
          <c:showVal val="0"/>
          <c:showCatName val="0"/>
          <c:showSerName val="0"/>
          <c:showPercent val="0"/>
          <c:showBubbleSize val="0"/>
        </c:dLbls>
        <c:gapWidth val="150"/>
        <c:axId val="208161024"/>
        <c:axId val="2081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2.64</c:v>
                </c:pt>
                <c:pt idx="4">
                  <c:v>3.16</c:v>
                </c:pt>
              </c:numCache>
            </c:numRef>
          </c:val>
          <c:smooth val="0"/>
          <c:extLst xmlns:c16r2="http://schemas.microsoft.com/office/drawing/2015/06/chart">
            <c:ext xmlns:c16="http://schemas.microsoft.com/office/drawing/2014/chart" uri="{C3380CC4-5D6E-409C-BE32-E72D297353CC}">
              <c16:uniqueId val="{00000001-4862-4498-9C04-B989F120F69A}"/>
            </c:ext>
          </c:extLst>
        </c:ser>
        <c:dLbls>
          <c:showLegendKey val="0"/>
          <c:showVal val="0"/>
          <c:showCatName val="0"/>
          <c:showSerName val="0"/>
          <c:showPercent val="0"/>
          <c:showBubbleSize val="0"/>
        </c:dLbls>
        <c:marker val="1"/>
        <c:smooth val="0"/>
        <c:axId val="208161024"/>
        <c:axId val="208167296"/>
      </c:lineChart>
      <c:dateAx>
        <c:axId val="208161024"/>
        <c:scaling>
          <c:orientation val="minMax"/>
        </c:scaling>
        <c:delete val="1"/>
        <c:axPos val="b"/>
        <c:numFmt formatCode="ge" sourceLinked="1"/>
        <c:majorTickMark val="none"/>
        <c:minorTickMark val="none"/>
        <c:tickLblPos val="none"/>
        <c:crossAx val="208167296"/>
        <c:crosses val="autoZero"/>
        <c:auto val="1"/>
        <c:lblOffset val="100"/>
        <c:baseTimeUnit val="years"/>
      </c:dateAx>
      <c:valAx>
        <c:axId val="20816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1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533.98</c:v>
                </c:pt>
                <c:pt idx="1">
                  <c:v>495.62</c:v>
                </c:pt>
                <c:pt idx="2">
                  <c:v>423.35</c:v>
                </c:pt>
                <c:pt idx="3">
                  <c:v>444.84</c:v>
                </c:pt>
                <c:pt idx="4">
                  <c:v>253.78</c:v>
                </c:pt>
              </c:numCache>
            </c:numRef>
          </c:val>
          <c:extLst xmlns:c16r2="http://schemas.microsoft.com/office/drawing/2015/06/chart">
            <c:ext xmlns:c16="http://schemas.microsoft.com/office/drawing/2014/chart" uri="{C3380CC4-5D6E-409C-BE32-E72D297353CC}">
              <c16:uniqueId val="{00000000-14C3-4BC1-BE4A-4850968506F1}"/>
            </c:ext>
          </c:extLst>
        </c:ser>
        <c:dLbls>
          <c:showLegendKey val="0"/>
          <c:showVal val="0"/>
          <c:showCatName val="0"/>
          <c:showSerName val="0"/>
          <c:showPercent val="0"/>
          <c:showBubbleSize val="0"/>
        </c:dLbls>
        <c:gapWidth val="150"/>
        <c:axId val="208190080"/>
        <c:axId val="20819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359.47</c:v>
                </c:pt>
                <c:pt idx="4">
                  <c:v>369.69</c:v>
                </c:pt>
              </c:numCache>
            </c:numRef>
          </c:val>
          <c:smooth val="0"/>
          <c:extLst xmlns:c16r2="http://schemas.microsoft.com/office/drawing/2015/06/chart">
            <c:ext xmlns:c16="http://schemas.microsoft.com/office/drawing/2014/chart" uri="{C3380CC4-5D6E-409C-BE32-E72D297353CC}">
              <c16:uniqueId val="{00000001-14C3-4BC1-BE4A-4850968506F1}"/>
            </c:ext>
          </c:extLst>
        </c:ser>
        <c:dLbls>
          <c:showLegendKey val="0"/>
          <c:showVal val="0"/>
          <c:showCatName val="0"/>
          <c:showSerName val="0"/>
          <c:showPercent val="0"/>
          <c:showBubbleSize val="0"/>
        </c:dLbls>
        <c:marker val="1"/>
        <c:smooth val="0"/>
        <c:axId val="208190080"/>
        <c:axId val="208196352"/>
      </c:lineChart>
      <c:dateAx>
        <c:axId val="208190080"/>
        <c:scaling>
          <c:orientation val="minMax"/>
        </c:scaling>
        <c:delete val="1"/>
        <c:axPos val="b"/>
        <c:numFmt formatCode="ge" sourceLinked="1"/>
        <c:majorTickMark val="none"/>
        <c:minorTickMark val="none"/>
        <c:tickLblPos val="none"/>
        <c:crossAx val="208196352"/>
        <c:crosses val="autoZero"/>
        <c:auto val="1"/>
        <c:lblOffset val="100"/>
        <c:baseTimeUnit val="years"/>
      </c:dateAx>
      <c:valAx>
        <c:axId val="20819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1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557.77</c:v>
                </c:pt>
                <c:pt idx="1">
                  <c:v>498.93</c:v>
                </c:pt>
                <c:pt idx="2">
                  <c:v>535.66</c:v>
                </c:pt>
                <c:pt idx="3">
                  <c:v>469.92</c:v>
                </c:pt>
                <c:pt idx="4">
                  <c:v>476.83</c:v>
                </c:pt>
              </c:numCache>
            </c:numRef>
          </c:val>
          <c:extLst xmlns:c16r2="http://schemas.microsoft.com/office/drawing/2015/06/chart">
            <c:ext xmlns:c16="http://schemas.microsoft.com/office/drawing/2014/chart" uri="{C3380CC4-5D6E-409C-BE32-E72D297353CC}">
              <c16:uniqueId val="{00000000-67D6-4428-AF0C-BDF40A43BCEB}"/>
            </c:ext>
          </c:extLst>
        </c:ser>
        <c:dLbls>
          <c:showLegendKey val="0"/>
          <c:showVal val="0"/>
          <c:showCatName val="0"/>
          <c:showSerName val="0"/>
          <c:showPercent val="0"/>
          <c:showBubbleSize val="0"/>
        </c:dLbls>
        <c:gapWidth val="150"/>
        <c:axId val="208235520"/>
        <c:axId val="2082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401.79</c:v>
                </c:pt>
                <c:pt idx="4">
                  <c:v>402.99</c:v>
                </c:pt>
              </c:numCache>
            </c:numRef>
          </c:val>
          <c:smooth val="0"/>
          <c:extLst xmlns:c16r2="http://schemas.microsoft.com/office/drawing/2015/06/chart">
            <c:ext xmlns:c16="http://schemas.microsoft.com/office/drawing/2014/chart" uri="{C3380CC4-5D6E-409C-BE32-E72D297353CC}">
              <c16:uniqueId val="{00000001-67D6-4428-AF0C-BDF40A43BCEB}"/>
            </c:ext>
          </c:extLst>
        </c:ser>
        <c:dLbls>
          <c:showLegendKey val="0"/>
          <c:showVal val="0"/>
          <c:showCatName val="0"/>
          <c:showSerName val="0"/>
          <c:showPercent val="0"/>
          <c:showBubbleSize val="0"/>
        </c:dLbls>
        <c:marker val="1"/>
        <c:smooth val="0"/>
        <c:axId val="208235520"/>
        <c:axId val="208241792"/>
      </c:lineChart>
      <c:dateAx>
        <c:axId val="208235520"/>
        <c:scaling>
          <c:orientation val="minMax"/>
        </c:scaling>
        <c:delete val="1"/>
        <c:axPos val="b"/>
        <c:numFmt formatCode="ge" sourceLinked="1"/>
        <c:majorTickMark val="none"/>
        <c:minorTickMark val="none"/>
        <c:tickLblPos val="none"/>
        <c:crossAx val="208241792"/>
        <c:crosses val="autoZero"/>
        <c:auto val="1"/>
        <c:lblOffset val="100"/>
        <c:baseTimeUnit val="years"/>
      </c:dateAx>
      <c:valAx>
        <c:axId val="20824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2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85.45</c:v>
                </c:pt>
                <c:pt idx="1">
                  <c:v>90.36</c:v>
                </c:pt>
                <c:pt idx="2">
                  <c:v>85.13</c:v>
                </c:pt>
                <c:pt idx="3">
                  <c:v>92.92</c:v>
                </c:pt>
                <c:pt idx="4">
                  <c:v>91.7</c:v>
                </c:pt>
              </c:numCache>
            </c:numRef>
          </c:val>
          <c:extLst xmlns:c16r2="http://schemas.microsoft.com/office/drawing/2015/06/chart">
            <c:ext xmlns:c16="http://schemas.microsoft.com/office/drawing/2014/chart" uri="{C3380CC4-5D6E-409C-BE32-E72D297353CC}">
              <c16:uniqueId val="{00000000-7CF7-42CB-8E3B-B769DF3110B9}"/>
            </c:ext>
          </c:extLst>
        </c:ser>
        <c:dLbls>
          <c:showLegendKey val="0"/>
          <c:showVal val="0"/>
          <c:showCatName val="0"/>
          <c:showSerName val="0"/>
          <c:showPercent val="0"/>
          <c:showBubbleSize val="0"/>
        </c:dLbls>
        <c:gapWidth val="150"/>
        <c:axId val="208256384"/>
        <c:axId val="2083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100.12</c:v>
                </c:pt>
                <c:pt idx="4">
                  <c:v>98.66</c:v>
                </c:pt>
              </c:numCache>
            </c:numRef>
          </c:val>
          <c:smooth val="0"/>
          <c:extLst xmlns:c16r2="http://schemas.microsoft.com/office/drawing/2015/06/chart">
            <c:ext xmlns:c16="http://schemas.microsoft.com/office/drawing/2014/chart" uri="{C3380CC4-5D6E-409C-BE32-E72D297353CC}">
              <c16:uniqueId val="{00000001-7CF7-42CB-8E3B-B769DF3110B9}"/>
            </c:ext>
          </c:extLst>
        </c:ser>
        <c:dLbls>
          <c:showLegendKey val="0"/>
          <c:showVal val="0"/>
          <c:showCatName val="0"/>
          <c:showSerName val="0"/>
          <c:showPercent val="0"/>
          <c:showBubbleSize val="0"/>
        </c:dLbls>
        <c:marker val="1"/>
        <c:smooth val="0"/>
        <c:axId val="208256384"/>
        <c:axId val="208352768"/>
      </c:lineChart>
      <c:dateAx>
        <c:axId val="208256384"/>
        <c:scaling>
          <c:orientation val="minMax"/>
        </c:scaling>
        <c:delete val="1"/>
        <c:axPos val="b"/>
        <c:numFmt formatCode="ge" sourceLinked="1"/>
        <c:majorTickMark val="none"/>
        <c:minorTickMark val="none"/>
        <c:tickLblPos val="none"/>
        <c:crossAx val="208352768"/>
        <c:crosses val="autoZero"/>
        <c:auto val="1"/>
        <c:lblOffset val="100"/>
        <c:baseTimeUnit val="years"/>
      </c:dateAx>
      <c:valAx>
        <c:axId val="2083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201.47</c:v>
                </c:pt>
                <c:pt idx="1">
                  <c:v>204.09</c:v>
                </c:pt>
                <c:pt idx="2">
                  <c:v>216.33</c:v>
                </c:pt>
                <c:pt idx="3">
                  <c:v>198.84</c:v>
                </c:pt>
                <c:pt idx="4">
                  <c:v>201.68</c:v>
                </c:pt>
              </c:numCache>
            </c:numRef>
          </c:val>
          <c:extLst xmlns:c16r2="http://schemas.microsoft.com/office/drawing/2015/06/chart">
            <c:ext xmlns:c16="http://schemas.microsoft.com/office/drawing/2014/chart" uri="{C3380CC4-5D6E-409C-BE32-E72D297353CC}">
              <c16:uniqueId val="{00000000-1AC3-4F92-96A0-08BA9478303E}"/>
            </c:ext>
          </c:extLst>
        </c:ser>
        <c:dLbls>
          <c:showLegendKey val="0"/>
          <c:showVal val="0"/>
          <c:showCatName val="0"/>
          <c:showSerName val="0"/>
          <c:showPercent val="0"/>
          <c:showBubbleSize val="0"/>
        </c:dLbls>
        <c:gapWidth val="150"/>
        <c:axId val="208392192"/>
        <c:axId val="2083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174.97</c:v>
                </c:pt>
                <c:pt idx="4">
                  <c:v>178.59</c:v>
                </c:pt>
              </c:numCache>
            </c:numRef>
          </c:val>
          <c:smooth val="0"/>
          <c:extLst xmlns:c16r2="http://schemas.microsoft.com/office/drawing/2015/06/chart">
            <c:ext xmlns:c16="http://schemas.microsoft.com/office/drawing/2014/chart" uri="{C3380CC4-5D6E-409C-BE32-E72D297353CC}">
              <c16:uniqueId val="{00000001-1AC3-4F92-96A0-08BA9478303E}"/>
            </c:ext>
          </c:extLst>
        </c:ser>
        <c:dLbls>
          <c:showLegendKey val="0"/>
          <c:showVal val="0"/>
          <c:showCatName val="0"/>
          <c:showSerName val="0"/>
          <c:showPercent val="0"/>
          <c:showBubbleSize val="0"/>
        </c:dLbls>
        <c:marker val="1"/>
        <c:smooth val="0"/>
        <c:axId val="208392192"/>
        <c:axId val="208394112"/>
      </c:lineChart>
      <c:dateAx>
        <c:axId val="208392192"/>
        <c:scaling>
          <c:orientation val="minMax"/>
        </c:scaling>
        <c:delete val="1"/>
        <c:axPos val="b"/>
        <c:numFmt formatCode="ge" sourceLinked="1"/>
        <c:majorTickMark val="none"/>
        <c:minorTickMark val="none"/>
        <c:tickLblPos val="none"/>
        <c:crossAx val="208394112"/>
        <c:crosses val="autoZero"/>
        <c:auto val="1"/>
        <c:lblOffset val="100"/>
        <c:baseTimeUnit val="years"/>
      </c:dateAx>
      <c:valAx>
        <c:axId val="2083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京丹後市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55109</v>
      </c>
      <c r="AM8" s="70"/>
      <c r="AN8" s="70"/>
      <c r="AO8" s="70"/>
      <c r="AP8" s="70"/>
      <c r="AQ8" s="70"/>
      <c r="AR8" s="70"/>
      <c r="AS8" s="70"/>
      <c r="AT8" s="66">
        <f>データ!$S$6</f>
        <v>501.44</v>
      </c>
      <c r="AU8" s="67"/>
      <c r="AV8" s="67"/>
      <c r="AW8" s="67"/>
      <c r="AX8" s="67"/>
      <c r="AY8" s="67"/>
      <c r="AZ8" s="67"/>
      <c r="BA8" s="67"/>
      <c r="BB8" s="69">
        <f>データ!$T$6</f>
        <v>109.9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57.37</v>
      </c>
      <c r="J10" s="67"/>
      <c r="K10" s="67"/>
      <c r="L10" s="67"/>
      <c r="M10" s="67"/>
      <c r="N10" s="67"/>
      <c r="O10" s="68"/>
      <c r="P10" s="69">
        <f>データ!$P$6</f>
        <v>99.62</v>
      </c>
      <c r="Q10" s="69"/>
      <c r="R10" s="69"/>
      <c r="S10" s="69"/>
      <c r="T10" s="69"/>
      <c r="U10" s="69"/>
      <c r="V10" s="69"/>
      <c r="W10" s="70">
        <f>データ!$Q$6</f>
        <v>3697</v>
      </c>
      <c r="X10" s="70"/>
      <c r="Y10" s="70"/>
      <c r="Z10" s="70"/>
      <c r="AA10" s="70"/>
      <c r="AB10" s="70"/>
      <c r="AC10" s="70"/>
      <c r="AD10" s="2"/>
      <c r="AE10" s="2"/>
      <c r="AF10" s="2"/>
      <c r="AG10" s="2"/>
      <c r="AH10" s="4"/>
      <c r="AI10" s="4"/>
      <c r="AJ10" s="4"/>
      <c r="AK10" s="4"/>
      <c r="AL10" s="70">
        <f>データ!$U$6</f>
        <v>29294</v>
      </c>
      <c r="AM10" s="70"/>
      <c r="AN10" s="70"/>
      <c r="AO10" s="70"/>
      <c r="AP10" s="70"/>
      <c r="AQ10" s="70"/>
      <c r="AR10" s="70"/>
      <c r="AS10" s="70"/>
      <c r="AT10" s="66">
        <f>データ!$V$6</f>
        <v>36.659999999999997</v>
      </c>
      <c r="AU10" s="67"/>
      <c r="AV10" s="67"/>
      <c r="AW10" s="67"/>
      <c r="AX10" s="67"/>
      <c r="AY10" s="67"/>
      <c r="AZ10" s="67"/>
      <c r="BA10" s="67"/>
      <c r="BB10" s="69">
        <f>データ!$W$6</f>
        <v>799.07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mkvj6rfxQodplIb0nXYScU1gjlb2SFYBMc7nvV8QlRDxrZ/9CrRbtDEGwXMvXkgLfy4uzdAFvDMUpcufOAnKw==" saltValue="pHOSFcYNUsInSCy7tt4Z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262129</v>
      </c>
      <c r="D6" s="34">
        <f t="shared" si="3"/>
        <v>46</v>
      </c>
      <c r="E6" s="34">
        <f t="shared" si="3"/>
        <v>1</v>
      </c>
      <c r="F6" s="34">
        <f t="shared" si="3"/>
        <v>0</v>
      </c>
      <c r="G6" s="34">
        <f t="shared" si="3"/>
        <v>1</v>
      </c>
      <c r="H6" s="34" t="str">
        <f t="shared" si="3"/>
        <v>京都府　京丹後市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57.37</v>
      </c>
      <c r="P6" s="35">
        <f t="shared" si="3"/>
        <v>99.62</v>
      </c>
      <c r="Q6" s="35">
        <f t="shared" si="3"/>
        <v>3697</v>
      </c>
      <c r="R6" s="35">
        <f t="shared" si="3"/>
        <v>55109</v>
      </c>
      <c r="S6" s="35">
        <f t="shared" si="3"/>
        <v>501.44</v>
      </c>
      <c r="T6" s="35">
        <f t="shared" si="3"/>
        <v>109.9</v>
      </c>
      <c r="U6" s="35">
        <f t="shared" si="3"/>
        <v>29294</v>
      </c>
      <c r="V6" s="35">
        <f t="shared" si="3"/>
        <v>36.659999999999997</v>
      </c>
      <c r="W6" s="35">
        <f t="shared" si="3"/>
        <v>799.07</v>
      </c>
      <c r="X6" s="36">
        <f>IF(X7="",NA(),X7)</f>
        <v>88.03</v>
      </c>
      <c r="Y6" s="36">
        <f t="shared" ref="Y6:AG6" si="4">IF(Y7="",NA(),Y7)</f>
        <v>93.25</v>
      </c>
      <c r="Z6" s="36">
        <f t="shared" si="4"/>
        <v>87.95</v>
      </c>
      <c r="AA6" s="36">
        <f t="shared" si="4"/>
        <v>95.15</v>
      </c>
      <c r="AB6" s="36">
        <f t="shared" si="4"/>
        <v>93.78</v>
      </c>
      <c r="AC6" s="36">
        <f t="shared" si="4"/>
        <v>109.04</v>
      </c>
      <c r="AD6" s="36">
        <f t="shared" si="4"/>
        <v>109.64</v>
      </c>
      <c r="AE6" s="36">
        <f t="shared" si="4"/>
        <v>110.95</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2.64</v>
      </c>
      <c r="AR6" s="36">
        <f t="shared" si="5"/>
        <v>3.16</v>
      </c>
      <c r="AS6" s="35" t="str">
        <f>IF(AS7="","",IF(AS7="-","【-】","【"&amp;SUBSTITUTE(TEXT(AS7,"#,##0.00"),"-","△")&amp;"】"))</f>
        <v>【1.05】</v>
      </c>
      <c r="AT6" s="36">
        <f>IF(AT7="",NA(),AT7)</f>
        <v>533.98</v>
      </c>
      <c r="AU6" s="36">
        <f t="shared" ref="AU6:BC6" si="6">IF(AU7="",NA(),AU7)</f>
        <v>495.62</v>
      </c>
      <c r="AV6" s="36">
        <f t="shared" si="6"/>
        <v>423.35</v>
      </c>
      <c r="AW6" s="36">
        <f t="shared" si="6"/>
        <v>444.84</v>
      </c>
      <c r="AX6" s="36">
        <f t="shared" si="6"/>
        <v>253.78</v>
      </c>
      <c r="AY6" s="36">
        <f t="shared" si="6"/>
        <v>382.09</v>
      </c>
      <c r="AZ6" s="36">
        <f t="shared" si="6"/>
        <v>371.31</v>
      </c>
      <c r="BA6" s="36">
        <f t="shared" si="6"/>
        <v>377.63</v>
      </c>
      <c r="BB6" s="36">
        <f t="shared" si="6"/>
        <v>359.47</v>
      </c>
      <c r="BC6" s="36">
        <f t="shared" si="6"/>
        <v>369.69</v>
      </c>
      <c r="BD6" s="35" t="str">
        <f>IF(BD7="","",IF(BD7="-","【-】","【"&amp;SUBSTITUTE(TEXT(BD7,"#,##0.00"),"-","△")&amp;"】"))</f>
        <v>【261.93】</v>
      </c>
      <c r="BE6" s="36">
        <f>IF(BE7="",NA(),BE7)</f>
        <v>557.77</v>
      </c>
      <c r="BF6" s="36">
        <f t="shared" ref="BF6:BN6" si="7">IF(BF7="",NA(),BF7)</f>
        <v>498.93</v>
      </c>
      <c r="BG6" s="36">
        <f t="shared" si="7"/>
        <v>535.66</v>
      </c>
      <c r="BH6" s="36">
        <f t="shared" si="7"/>
        <v>469.92</v>
      </c>
      <c r="BI6" s="36">
        <f t="shared" si="7"/>
        <v>476.83</v>
      </c>
      <c r="BJ6" s="36">
        <f t="shared" si="7"/>
        <v>385.06</v>
      </c>
      <c r="BK6" s="36">
        <f t="shared" si="7"/>
        <v>373.09</v>
      </c>
      <c r="BL6" s="36">
        <f t="shared" si="7"/>
        <v>364.71</v>
      </c>
      <c r="BM6" s="36">
        <f t="shared" si="7"/>
        <v>401.79</v>
      </c>
      <c r="BN6" s="36">
        <f t="shared" si="7"/>
        <v>402.99</v>
      </c>
      <c r="BO6" s="35" t="str">
        <f>IF(BO7="","",IF(BO7="-","【-】","【"&amp;SUBSTITUTE(TEXT(BO7,"#,##0.00"),"-","△")&amp;"】"))</f>
        <v>【270.46】</v>
      </c>
      <c r="BP6" s="36">
        <f>IF(BP7="",NA(),BP7)</f>
        <v>85.45</v>
      </c>
      <c r="BQ6" s="36">
        <f t="shared" ref="BQ6:BY6" si="8">IF(BQ7="",NA(),BQ7)</f>
        <v>90.36</v>
      </c>
      <c r="BR6" s="36">
        <f t="shared" si="8"/>
        <v>85.13</v>
      </c>
      <c r="BS6" s="36">
        <f t="shared" si="8"/>
        <v>92.92</v>
      </c>
      <c r="BT6" s="36">
        <f t="shared" si="8"/>
        <v>91.7</v>
      </c>
      <c r="BU6" s="36">
        <f t="shared" si="8"/>
        <v>99.07</v>
      </c>
      <c r="BV6" s="36">
        <f t="shared" si="8"/>
        <v>99.99</v>
      </c>
      <c r="BW6" s="36">
        <f t="shared" si="8"/>
        <v>100.65</v>
      </c>
      <c r="BX6" s="36">
        <f t="shared" si="8"/>
        <v>100.12</v>
      </c>
      <c r="BY6" s="36">
        <f t="shared" si="8"/>
        <v>98.66</v>
      </c>
      <c r="BZ6" s="35" t="str">
        <f>IF(BZ7="","",IF(BZ7="-","【-】","【"&amp;SUBSTITUTE(TEXT(BZ7,"#,##0.00"),"-","△")&amp;"】"))</f>
        <v>【103.91】</v>
      </c>
      <c r="CA6" s="36">
        <f>IF(CA7="",NA(),CA7)</f>
        <v>201.47</v>
      </c>
      <c r="CB6" s="36">
        <f t="shared" ref="CB6:CJ6" si="9">IF(CB7="",NA(),CB7)</f>
        <v>204.09</v>
      </c>
      <c r="CC6" s="36">
        <f t="shared" si="9"/>
        <v>216.33</v>
      </c>
      <c r="CD6" s="36">
        <f t="shared" si="9"/>
        <v>198.84</v>
      </c>
      <c r="CE6" s="36">
        <f t="shared" si="9"/>
        <v>201.68</v>
      </c>
      <c r="CF6" s="36">
        <f t="shared" si="9"/>
        <v>173.03</v>
      </c>
      <c r="CG6" s="36">
        <f t="shared" si="9"/>
        <v>171.15</v>
      </c>
      <c r="CH6" s="36">
        <f t="shared" si="9"/>
        <v>170.19</v>
      </c>
      <c r="CI6" s="36">
        <f t="shared" si="9"/>
        <v>174.97</v>
      </c>
      <c r="CJ6" s="36">
        <f t="shared" si="9"/>
        <v>178.59</v>
      </c>
      <c r="CK6" s="35" t="str">
        <f>IF(CK7="","",IF(CK7="-","【-】","【"&amp;SUBSTITUTE(TEXT(CK7,"#,##0.00"),"-","△")&amp;"】"))</f>
        <v>【167.11】</v>
      </c>
      <c r="CL6" s="36">
        <f>IF(CL7="",NA(),CL7)</f>
        <v>75.37</v>
      </c>
      <c r="CM6" s="36">
        <f t="shared" ref="CM6:CU6" si="10">IF(CM7="",NA(),CM7)</f>
        <v>78.680000000000007</v>
      </c>
      <c r="CN6" s="36">
        <f t="shared" si="10"/>
        <v>74.41</v>
      </c>
      <c r="CO6" s="36">
        <f t="shared" si="10"/>
        <v>76.150000000000006</v>
      </c>
      <c r="CP6" s="36">
        <f t="shared" si="10"/>
        <v>74.95</v>
      </c>
      <c r="CQ6" s="36">
        <f t="shared" si="10"/>
        <v>58.58</v>
      </c>
      <c r="CR6" s="36">
        <f t="shared" si="10"/>
        <v>58.53</v>
      </c>
      <c r="CS6" s="36">
        <f t="shared" si="10"/>
        <v>59.01</v>
      </c>
      <c r="CT6" s="36">
        <f t="shared" si="10"/>
        <v>55.63</v>
      </c>
      <c r="CU6" s="36">
        <f t="shared" si="10"/>
        <v>55.03</v>
      </c>
      <c r="CV6" s="35" t="str">
        <f>IF(CV7="","",IF(CV7="-","【-】","【"&amp;SUBSTITUTE(TEXT(CV7,"#,##0.00"),"-","△")&amp;"】"))</f>
        <v>【60.27】</v>
      </c>
      <c r="CW6" s="36">
        <f>IF(CW7="",NA(),CW7)</f>
        <v>78.44</v>
      </c>
      <c r="CX6" s="36">
        <f t="shared" ref="CX6:DF6" si="11">IF(CX7="",NA(),CX7)</f>
        <v>75.22</v>
      </c>
      <c r="CY6" s="36">
        <f t="shared" si="11"/>
        <v>72.88</v>
      </c>
      <c r="CZ6" s="36">
        <f t="shared" si="11"/>
        <v>77.86</v>
      </c>
      <c r="DA6" s="36">
        <f t="shared" si="11"/>
        <v>79.3</v>
      </c>
      <c r="DB6" s="36">
        <f t="shared" si="11"/>
        <v>85.23</v>
      </c>
      <c r="DC6" s="36">
        <f t="shared" si="11"/>
        <v>85.26</v>
      </c>
      <c r="DD6" s="36">
        <f t="shared" si="11"/>
        <v>85.37</v>
      </c>
      <c r="DE6" s="36">
        <f t="shared" si="11"/>
        <v>82.04</v>
      </c>
      <c r="DF6" s="36">
        <f t="shared" si="11"/>
        <v>81.900000000000006</v>
      </c>
      <c r="DG6" s="35" t="str">
        <f>IF(DG7="","",IF(DG7="-","【-】","【"&amp;SUBSTITUTE(TEXT(DG7,"#,##0.00"),"-","△")&amp;"】"))</f>
        <v>【89.92】</v>
      </c>
      <c r="DH6" s="36">
        <f>IF(DH7="",NA(),DH7)</f>
        <v>45.56</v>
      </c>
      <c r="DI6" s="36">
        <f t="shared" ref="DI6:DQ6" si="12">IF(DI7="",NA(),DI7)</f>
        <v>47.73</v>
      </c>
      <c r="DJ6" s="36">
        <f t="shared" si="12"/>
        <v>49.28</v>
      </c>
      <c r="DK6" s="36">
        <f t="shared" si="12"/>
        <v>51.3</v>
      </c>
      <c r="DL6" s="36">
        <f t="shared" si="12"/>
        <v>53.48</v>
      </c>
      <c r="DM6" s="36">
        <f t="shared" si="12"/>
        <v>44.31</v>
      </c>
      <c r="DN6" s="36">
        <f t="shared" si="12"/>
        <v>45.75</v>
      </c>
      <c r="DO6" s="36">
        <f t="shared" si="12"/>
        <v>46.9</v>
      </c>
      <c r="DP6" s="36">
        <f t="shared" si="12"/>
        <v>48.05</v>
      </c>
      <c r="DQ6" s="36">
        <f t="shared" si="12"/>
        <v>48.87</v>
      </c>
      <c r="DR6" s="35" t="str">
        <f>IF(DR7="","",IF(DR7="-","【-】","【"&amp;SUBSTITUTE(TEXT(DR7,"#,##0.00"),"-","△")&amp;"】"))</f>
        <v>【48.85】</v>
      </c>
      <c r="DS6" s="36">
        <f>IF(DS7="",NA(),DS7)</f>
        <v>14.52</v>
      </c>
      <c r="DT6" s="36">
        <f t="shared" ref="DT6:EB6" si="13">IF(DT7="",NA(),DT7)</f>
        <v>13.79</v>
      </c>
      <c r="DU6" s="36">
        <f t="shared" si="13"/>
        <v>13.69</v>
      </c>
      <c r="DV6" s="36">
        <f t="shared" si="13"/>
        <v>8.4600000000000009</v>
      </c>
      <c r="DW6" s="36">
        <f t="shared" si="13"/>
        <v>8.7200000000000006</v>
      </c>
      <c r="DX6" s="36">
        <f t="shared" si="13"/>
        <v>10.09</v>
      </c>
      <c r="DY6" s="36">
        <f t="shared" si="13"/>
        <v>10.54</v>
      </c>
      <c r="DZ6" s="36">
        <f t="shared" si="13"/>
        <v>12.03</v>
      </c>
      <c r="EA6" s="36">
        <f t="shared" si="13"/>
        <v>13.39</v>
      </c>
      <c r="EB6" s="36">
        <f t="shared" si="13"/>
        <v>14.85</v>
      </c>
      <c r="EC6" s="35" t="str">
        <f>IF(EC7="","",IF(EC7="-","【-】","【"&amp;SUBSTITUTE(TEXT(EC7,"#,##0.00"),"-","△")&amp;"】"))</f>
        <v>【17.80】</v>
      </c>
      <c r="ED6" s="36">
        <f>IF(ED7="",NA(),ED7)</f>
        <v>0.51</v>
      </c>
      <c r="EE6" s="36">
        <f t="shared" ref="EE6:EM6" si="14">IF(EE7="",NA(),EE7)</f>
        <v>0.69</v>
      </c>
      <c r="EF6" s="36">
        <f t="shared" si="14"/>
        <v>0.51</v>
      </c>
      <c r="EG6" s="36">
        <f t="shared" si="14"/>
        <v>0.67</v>
      </c>
      <c r="EH6" s="36">
        <f t="shared" si="14"/>
        <v>0.26</v>
      </c>
      <c r="EI6" s="36">
        <f t="shared" si="14"/>
        <v>0.6</v>
      </c>
      <c r="EJ6" s="36">
        <f t="shared" si="14"/>
        <v>0.56000000000000005</v>
      </c>
      <c r="EK6" s="36">
        <f t="shared" si="14"/>
        <v>0.61</v>
      </c>
      <c r="EL6" s="36">
        <f t="shared" si="14"/>
        <v>0.54</v>
      </c>
      <c r="EM6" s="36">
        <f t="shared" si="14"/>
        <v>0.5</v>
      </c>
      <c r="EN6" s="35" t="str">
        <f>IF(EN7="","",IF(EN7="-","【-】","【"&amp;SUBSTITUTE(TEXT(EN7,"#,##0.00"),"-","△")&amp;"】"))</f>
        <v>【0.70】</v>
      </c>
    </row>
    <row r="7" spans="1:144" s="37" customFormat="1" x14ac:dyDescent="0.15">
      <c r="A7" s="29"/>
      <c r="B7" s="38">
        <v>2018</v>
      </c>
      <c r="C7" s="38">
        <v>262129</v>
      </c>
      <c r="D7" s="38">
        <v>46</v>
      </c>
      <c r="E7" s="38">
        <v>1</v>
      </c>
      <c r="F7" s="38">
        <v>0</v>
      </c>
      <c r="G7" s="38">
        <v>1</v>
      </c>
      <c r="H7" s="38" t="s">
        <v>93</v>
      </c>
      <c r="I7" s="38" t="s">
        <v>94</v>
      </c>
      <c r="J7" s="38" t="s">
        <v>95</v>
      </c>
      <c r="K7" s="38" t="s">
        <v>96</v>
      </c>
      <c r="L7" s="38" t="s">
        <v>97</v>
      </c>
      <c r="M7" s="38" t="s">
        <v>98</v>
      </c>
      <c r="N7" s="39" t="s">
        <v>99</v>
      </c>
      <c r="O7" s="39">
        <v>57.37</v>
      </c>
      <c r="P7" s="39">
        <v>99.62</v>
      </c>
      <c r="Q7" s="39">
        <v>3697</v>
      </c>
      <c r="R7" s="39">
        <v>55109</v>
      </c>
      <c r="S7" s="39">
        <v>501.44</v>
      </c>
      <c r="T7" s="39">
        <v>109.9</v>
      </c>
      <c r="U7" s="39">
        <v>29294</v>
      </c>
      <c r="V7" s="39">
        <v>36.659999999999997</v>
      </c>
      <c r="W7" s="39">
        <v>799.07</v>
      </c>
      <c r="X7" s="39">
        <v>88.03</v>
      </c>
      <c r="Y7" s="39">
        <v>93.25</v>
      </c>
      <c r="Z7" s="39">
        <v>87.95</v>
      </c>
      <c r="AA7" s="39">
        <v>95.15</v>
      </c>
      <c r="AB7" s="39">
        <v>93.78</v>
      </c>
      <c r="AC7" s="39">
        <v>109.04</v>
      </c>
      <c r="AD7" s="39">
        <v>109.64</v>
      </c>
      <c r="AE7" s="39">
        <v>110.95</v>
      </c>
      <c r="AF7" s="39">
        <v>110.05</v>
      </c>
      <c r="AG7" s="39">
        <v>108.87</v>
      </c>
      <c r="AH7" s="39">
        <v>112.83</v>
      </c>
      <c r="AI7" s="39">
        <v>0</v>
      </c>
      <c r="AJ7" s="39">
        <v>0</v>
      </c>
      <c r="AK7" s="39">
        <v>0</v>
      </c>
      <c r="AL7" s="39">
        <v>0</v>
      </c>
      <c r="AM7" s="39">
        <v>0</v>
      </c>
      <c r="AN7" s="39">
        <v>3.77</v>
      </c>
      <c r="AO7" s="39">
        <v>3.62</v>
      </c>
      <c r="AP7" s="39">
        <v>3.91</v>
      </c>
      <c r="AQ7" s="39">
        <v>2.64</v>
      </c>
      <c r="AR7" s="39">
        <v>3.16</v>
      </c>
      <c r="AS7" s="39">
        <v>1.05</v>
      </c>
      <c r="AT7" s="39">
        <v>533.98</v>
      </c>
      <c r="AU7" s="39">
        <v>495.62</v>
      </c>
      <c r="AV7" s="39">
        <v>423.35</v>
      </c>
      <c r="AW7" s="39">
        <v>444.84</v>
      </c>
      <c r="AX7" s="39">
        <v>253.78</v>
      </c>
      <c r="AY7" s="39">
        <v>382.09</v>
      </c>
      <c r="AZ7" s="39">
        <v>371.31</v>
      </c>
      <c r="BA7" s="39">
        <v>377.63</v>
      </c>
      <c r="BB7" s="39">
        <v>359.47</v>
      </c>
      <c r="BC7" s="39">
        <v>369.69</v>
      </c>
      <c r="BD7" s="39">
        <v>261.93</v>
      </c>
      <c r="BE7" s="39">
        <v>557.77</v>
      </c>
      <c r="BF7" s="39">
        <v>498.93</v>
      </c>
      <c r="BG7" s="39">
        <v>535.66</v>
      </c>
      <c r="BH7" s="39">
        <v>469.92</v>
      </c>
      <c r="BI7" s="39">
        <v>476.83</v>
      </c>
      <c r="BJ7" s="39">
        <v>385.06</v>
      </c>
      <c r="BK7" s="39">
        <v>373.09</v>
      </c>
      <c r="BL7" s="39">
        <v>364.71</v>
      </c>
      <c r="BM7" s="39">
        <v>401.79</v>
      </c>
      <c r="BN7" s="39">
        <v>402.99</v>
      </c>
      <c r="BO7" s="39">
        <v>270.45999999999998</v>
      </c>
      <c r="BP7" s="39">
        <v>85.45</v>
      </c>
      <c r="BQ7" s="39">
        <v>90.36</v>
      </c>
      <c r="BR7" s="39">
        <v>85.13</v>
      </c>
      <c r="BS7" s="39">
        <v>92.92</v>
      </c>
      <c r="BT7" s="39">
        <v>91.7</v>
      </c>
      <c r="BU7" s="39">
        <v>99.07</v>
      </c>
      <c r="BV7" s="39">
        <v>99.99</v>
      </c>
      <c r="BW7" s="39">
        <v>100.65</v>
      </c>
      <c r="BX7" s="39">
        <v>100.12</v>
      </c>
      <c r="BY7" s="39">
        <v>98.66</v>
      </c>
      <c r="BZ7" s="39">
        <v>103.91</v>
      </c>
      <c r="CA7" s="39">
        <v>201.47</v>
      </c>
      <c r="CB7" s="39">
        <v>204.09</v>
      </c>
      <c r="CC7" s="39">
        <v>216.33</v>
      </c>
      <c r="CD7" s="39">
        <v>198.84</v>
      </c>
      <c r="CE7" s="39">
        <v>201.68</v>
      </c>
      <c r="CF7" s="39">
        <v>173.03</v>
      </c>
      <c r="CG7" s="39">
        <v>171.15</v>
      </c>
      <c r="CH7" s="39">
        <v>170.19</v>
      </c>
      <c r="CI7" s="39">
        <v>174.97</v>
      </c>
      <c r="CJ7" s="39">
        <v>178.59</v>
      </c>
      <c r="CK7" s="39">
        <v>167.11</v>
      </c>
      <c r="CL7" s="39">
        <v>75.37</v>
      </c>
      <c r="CM7" s="39">
        <v>78.680000000000007</v>
      </c>
      <c r="CN7" s="39">
        <v>74.41</v>
      </c>
      <c r="CO7" s="39">
        <v>76.150000000000006</v>
      </c>
      <c r="CP7" s="39">
        <v>74.95</v>
      </c>
      <c r="CQ7" s="39">
        <v>58.58</v>
      </c>
      <c r="CR7" s="39">
        <v>58.53</v>
      </c>
      <c r="CS7" s="39">
        <v>59.01</v>
      </c>
      <c r="CT7" s="39">
        <v>55.63</v>
      </c>
      <c r="CU7" s="39">
        <v>55.03</v>
      </c>
      <c r="CV7" s="39">
        <v>60.27</v>
      </c>
      <c r="CW7" s="39">
        <v>78.44</v>
      </c>
      <c r="CX7" s="39">
        <v>75.22</v>
      </c>
      <c r="CY7" s="39">
        <v>72.88</v>
      </c>
      <c r="CZ7" s="39">
        <v>77.86</v>
      </c>
      <c r="DA7" s="39">
        <v>79.3</v>
      </c>
      <c r="DB7" s="39">
        <v>85.23</v>
      </c>
      <c r="DC7" s="39">
        <v>85.26</v>
      </c>
      <c r="DD7" s="39">
        <v>85.37</v>
      </c>
      <c r="DE7" s="39">
        <v>82.04</v>
      </c>
      <c r="DF7" s="39">
        <v>81.900000000000006</v>
      </c>
      <c r="DG7" s="39">
        <v>89.92</v>
      </c>
      <c r="DH7" s="39">
        <v>45.56</v>
      </c>
      <c r="DI7" s="39">
        <v>47.73</v>
      </c>
      <c r="DJ7" s="39">
        <v>49.28</v>
      </c>
      <c r="DK7" s="39">
        <v>51.3</v>
      </c>
      <c r="DL7" s="39">
        <v>53.48</v>
      </c>
      <c r="DM7" s="39">
        <v>44.31</v>
      </c>
      <c r="DN7" s="39">
        <v>45.75</v>
      </c>
      <c r="DO7" s="39">
        <v>46.9</v>
      </c>
      <c r="DP7" s="39">
        <v>48.05</v>
      </c>
      <c r="DQ7" s="39">
        <v>48.87</v>
      </c>
      <c r="DR7" s="39">
        <v>48.85</v>
      </c>
      <c r="DS7" s="39">
        <v>14.52</v>
      </c>
      <c r="DT7" s="39">
        <v>13.79</v>
      </c>
      <c r="DU7" s="39">
        <v>13.69</v>
      </c>
      <c r="DV7" s="39">
        <v>8.4600000000000009</v>
      </c>
      <c r="DW7" s="39">
        <v>8.7200000000000006</v>
      </c>
      <c r="DX7" s="39">
        <v>10.09</v>
      </c>
      <c r="DY7" s="39">
        <v>10.54</v>
      </c>
      <c r="DZ7" s="39">
        <v>12.03</v>
      </c>
      <c r="EA7" s="39">
        <v>13.39</v>
      </c>
      <c r="EB7" s="39">
        <v>14.85</v>
      </c>
      <c r="EC7" s="39">
        <v>17.8</v>
      </c>
      <c r="ED7" s="39">
        <v>0.51</v>
      </c>
      <c r="EE7" s="39">
        <v>0.69</v>
      </c>
      <c r="EF7" s="39">
        <v>0.51</v>
      </c>
      <c r="EG7" s="39">
        <v>0.67</v>
      </c>
      <c r="EH7" s="39">
        <v>0.26</v>
      </c>
      <c r="EI7" s="39">
        <v>0.6</v>
      </c>
      <c r="EJ7" s="39">
        <v>0.56000000000000005</v>
      </c>
      <c r="EK7" s="39">
        <v>0.61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高田　壮一朗</cp:lastModifiedBy>
  <dcterms:modified xsi:type="dcterms:W3CDTF">2020-02-28T08:00:27Z</dcterms:modified>
</cp:coreProperties>
</file>