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921\APPDATA\LOCAL\TEMP\SOWDIR0\"/>
    </mc:Choice>
  </mc:AlternateContent>
  <workbookProtection workbookAlgorithmName="SHA-512" workbookHashValue="WHljPJDZcd/XKBXEqsIh47oB9j3Sdu4mEQJE0JrjxsoFzwERNrmEZgd3qaw0GoHkMcRVUULoop14Oev7UMzsWA==" workbookSaltValue="KweavJQpGA4DfbQ5dakaF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<sst xmlns="http://schemas.openxmlformats.org/spreadsheetml/2006/main" count="312" uniqueCount="111">
  <si>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</si>
  <si>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</si>
  <si>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</si>
  <si>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</si>
  <si>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</si>
  <si>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</si>
  <si>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</si>
  <si>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</si>
  <si>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</si>
  <si>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</si>
  <si>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</si>
  <si>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</si>
  <si>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</si>
  <si>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</si>
  <si>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</si>
  <si>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</si>
  <si>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</si>
  <si>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</si>
  <si>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</si>
  <si>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</si>
  <si>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</si>
  <si>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</si>
  <si>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</si>
  <si>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</si>
  <si>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</si>
  <si>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</si>
  <si>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</si>
  <si>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</si>
  <si>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</si>
  <si>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</si>
  <si>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</si>
  <si>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</si>
  <si>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</si>
  <si>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</si>
  <si>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</si>
  <si>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</si>
  <si>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</si>
  <si>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</si>
  <si>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</si>
  <si>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</si>
  <si>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</si>
  <si>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</si>
  <si>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</si>
  <si>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</si>
  <si>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</si>
  <si>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</si>
  <si>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</si>
  <si>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</si>
  <si>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</si>
  <si>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</si>
  <si>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</si>
  <si>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</si>
  <si>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</si>
  <si>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</si>
  <si>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</si>
  <si>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</si>
  <si>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</si>
  <si>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</si>
  <si>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</si>
  <si>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</si>
  <si>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</si>
  <si>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</si>
  <si>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</si>
  <si>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</si>
  <si>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</si>
  <si>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</si>
  <si>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</si>
  <si>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</si>
  <si>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</si>
  <si>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</si>
  <si>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</si>
  <si>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</si>
  <si>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</si>
  <si>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</si>
  <si>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</si>
  <si>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</si>
  <si>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</si>
  <si>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</si>
  <si>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</si>
  <si>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</si>
  <si>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</si>
  <si>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</si>
  <si>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</si>
  <si>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</si>
  <si>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</si>
  <si>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</si>
  <si>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</si>
  <si>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</si>
  <si>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</si>
  <si>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</si>
  <si>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</si>
  <si>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</si>
  <si>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</si>
  <si>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</si>
  <si>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</si>
  <si>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</si>
  <si>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京田辺市</t>
  </si>
  <si>
    <t>法適用</t>
  </si>
  <si>
    <t>下水道事業</t>
  </si>
  <si>
    <t>公共下水道</t>
  </si>
  <si>
    <t>Bc1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</si>
  <si>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</si>
  <si>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</si>
  <si>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</si>
  <si>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</si>
  <si>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</si>
  <si>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</si>
  <si>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</si>
  <si>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t>
    </r>
    <r>
      <rPr>
        <sz val="10"/>
        <rFont val="ＭＳ ゴシック"/>
        <family val="3"/>
        <charset val="128"/>
      </rPr>
      <t>平成30年度の経費回収率が80.42％と汚水処理費用を下水道利用者からの使用料収入で賄えていない赤字経営の状況にあり、その収支不足を公費（一般会計繰入金）で補てんする状況が続いています。
　前年度と比較し企業債残高対事業規模比率は繰出基準の精査により悪化し、類似団体平均値より高い数値となっており、経営上の大きな課題となっています。
　今後は、管渠等施設の更新に伴う投資が増加する一方で、使用料収入の減少が懸念され、経営はより一層厳しさを増すことが予想されます。安定かつ継続的に下水道サービスを提供するため、収益構造の見直しなど早期の経営改善が必要となっていることから、今年度から上下水道事業経営審議会で下水道ビジョン・経営戦略の策定と上下水道事業経営のあり方を審議いただき、令和2年に策定する予定です。使用料金は、汚水処理費を賄えるような使用料金改定を行い、経費回収率100%を目指します。</t>
    </r>
    <rPh sb="1" eb="3">
      <t>ヘイセイ</t>
    </rPh>
    <rPh sb="5" eb="7">
      <t>ネンド</t>
    </rPh>
    <rPh sb="8" eb="10">
      <t>ケイヒ</t>
    </rPh>
    <rPh sb="10" eb="12">
      <t>カイシュウ</t>
    </rPh>
    <rPh sb="12" eb="13">
      <t>リツ</t>
    </rPh>
    <rPh sb="21" eb="23">
      <t>オスイ</t>
    </rPh>
    <rPh sb="23" eb="25">
      <t>ショリ</t>
    </rPh>
    <rPh sb="25" eb="27">
      <t>ヒヨウ</t>
    </rPh>
    <rPh sb="28" eb="31">
      <t>ゲスイドウ</t>
    </rPh>
    <rPh sb="31" eb="34">
      <t>リヨウシャ</t>
    </rPh>
    <rPh sb="37" eb="40">
      <t>シヨウリョウ</t>
    </rPh>
    <rPh sb="40" eb="42">
      <t>シュウニュウ</t>
    </rPh>
    <rPh sb="43" eb="44">
      <t>マカナ</t>
    </rPh>
    <rPh sb="49" eb="51">
      <t>アカジ</t>
    </rPh>
    <rPh sb="51" eb="53">
      <t>ケイエイ</t>
    </rPh>
    <rPh sb="54" eb="56">
      <t>ジョウキョウ</t>
    </rPh>
    <rPh sb="62" eb="64">
      <t>シュウシ</t>
    </rPh>
    <rPh sb="64" eb="66">
      <t>ブソク</t>
    </rPh>
    <rPh sb="67" eb="69">
      <t>コウヒ</t>
    </rPh>
    <rPh sb="70" eb="72">
      <t>イッパン</t>
    </rPh>
    <rPh sb="72" eb="74">
      <t>カイケイ</t>
    </rPh>
    <rPh sb="74" eb="76">
      <t>クリイレ</t>
    </rPh>
    <rPh sb="76" eb="77">
      <t>キン</t>
    </rPh>
    <rPh sb="79" eb="80">
      <t>ホ</t>
    </rPh>
    <rPh sb="84" eb="86">
      <t>ジョウキョウ</t>
    </rPh>
    <rPh sb="87" eb="88">
      <t>ツヅ</t>
    </rPh>
    <rPh sb="96" eb="99">
      <t>ゼンネンド</t>
    </rPh>
    <rPh sb="100" eb="102">
      <t>ヒカク</t>
    </rPh>
    <rPh sb="103" eb="106">
      <t>キギョウサイ</t>
    </rPh>
    <rPh sb="106" eb="108">
      <t>ザンダカ</t>
    </rPh>
    <rPh sb="108" eb="109">
      <t>タイ</t>
    </rPh>
    <rPh sb="109" eb="111">
      <t>ジギョウ</t>
    </rPh>
    <rPh sb="111" eb="113">
      <t>キボ</t>
    </rPh>
    <rPh sb="113" eb="115">
      <t>ヒリツ</t>
    </rPh>
    <rPh sb="118" eb="120">
      <t>キジュン</t>
    </rPh>
    <rPh sb="121" eb="123">
      <t>セイサ</t>
    </rPh>
    <rPh sb="126" eb="128">
      <t>アッカ</t>
    </rPh>
    <rPh sb="130" eb="132">
      <t>ルイジ</t>
    </rPh>
    <rPh sb="132" eb="134">
      <t>ダンタイ</t>
    </rPh>
    <rPh sb="134" eb="137">
      <t>ヘイキンチ</t>
    </rPh>
    <rPh sb="139" eb="140">
      <t>タカ</t>
    </rPh>
    <rPh sb="141" eb="143">
      <t>スウチ</t>
    </rPh>
    <rPh sb="150" eb="153">
      <t>ケイエイジョウ</t>
    </rPh>
    <rPh sb="154" eb="155">
      <t>オオ</t>
    </rPh>
    <rPh sb="157" eb="159">
      <t>カダイ</t>
    </rPh>
    <rPh sb="169" eb="171">
      <t>コンゴ</t>
    </rPh>
    <rPh sb="173" eb="175">
      <t>カンキョ</t>
    </rPh>
    <rPh sb="175" eb="176">
      <t>トウ</t>
    </rPh>
    <rPh sb="176" eb="178">
      <t>シセツ</t>
    </rPh>
    <rPh sb="179" eb="181">
      <t>コウシン</t>
    </rPh>
    <rPh sb="182" eb="183">
      <t>トモナ</t>
    </rPh>
    <rPh sb="184" eb="186">
      <t>トウシ</t>
    </rPh>
    <rPh sb="187" eb="189">
      <t>ゾウカ</t>
    </rPh>
    <rPh sb="191" eb="193">
      <t>イッポウ</t>
    </rPh>
    <rPh sb="195" eb="198">
      <t>シヨウリョウ</t>
    </rPh>
    <rPh sb="198" eb="200">
      <t>シュウニュウ</t>
    </rPh>
    <rPh sb="201" eb="203">
      <t>ゲンショウ</t>
    </rPh>
    <rPh sb="204" eb="206">
      <t>ケネン</t>
    </rPh>
    <rPh sb="209" eb="211">
      <t>ケイエイ</t>
    </rPh>
    <rPh sb="214" eb="216">
      <t>イッソウ</t>
    </rPh>
    <rPh sb="216" eb="217">
      <t>キビ</t>
    </rPh>
    <rPh sb="220" eb="221">
      <t>マ</t>
    </rPh>
    <rPh sb="225" eb="227">
      <t>ヨソウ</t>
    </rPh>
    <rPh sb="232" eb="234">
      <t>アンテイ</t>
    </rPh>
    <rPh sb="236" eb="239">
      <t>ケイゾクテキ</t>
    </rPh>
    <rPh sb="240" eb="243">
      <t>ゲスイドウ</t>
    </rPh>
    <rPh sb="248" eb="250">
      <t>テイキョウ</t>
    </rPh>
    <rPh sb="255" eb="257">
      <t>シュウエキ</t>
    </rPh>
    <rPh sb="257" eb="259">
      <t>コウゾウ</t>
    </rPh>
    <rPh sb="260" eb="262">
      <t>ミナオ</t>
    </rPh>
    <rPh sb="265" eb="267">
      <t>ソウキ</t>
    </rPh>
    <rPh sb="268" eb="270">
      <t>ケイエイ</t>
    </rPh>
    <rPh sb="270" eb="272">
      <t>カイゼン</t>
    </rPh>
    <rPh sb="273" eb="275">
      <t>ヒツヨウ</t>
    </rPh>
    <rPh sb="286" eb="289">
      <t>コンネンド</t>
    </rPh>
    <rPh sb="291" eb="295">
      <t>ジョウゲスイドウ</t>
    </rPh>
    <rPh sb="295" eb="297">
      <t>ジギョウ</t>
    </rPh>
    <rPh sb="297" eb="299">
      <t>ケイエイ</t>
    </rPh>
    <rPh sb="299" eb="301">
      <t>シンギ</t>
    </rPh>
    <rPh sb="301" eb="302">
      <t>カイ</t>
    </rPh>
    <rPh sb="303" eb="306">
      <t>ゲスイドウ</t>
    </rPh>
    <rPh sb="311" eb="313">
      <t>ケイエイ</t>
    </rPh>
    <rPh sb="313" eb="315">
      <t>センリャク</t>
    </rPh>
    <rPh sb="316" eb="318">
      <t>サクテイ</t>
    </rPh>
    <rPh sb="319" eb="323">
      <t>ジョウゲスイドウ</t>
    </rPh>
    <rPh sb="323" eb="325">
      <t>ジギョウ</t>
    </rPh>
    <rPh sb="325" eb="327">
      <t>ケイエイ</t>
    </rPh>
    <rPh sb="330" eb="331">
      <t>カタ</t>
    </rPh>
    <rPh sb="332" eb="334">
      <t>シンギ</t>
    </rPh>
    <rPh sb="339" eb="341">
      <t>レイワ</t>
    </rPh>
    <rPh sb="342" eb="343">
      <t>ネン</t>
    </rPh>
    <rPh sb="344" eb="346">
      <t>サクテイ</t>
    </rPh>
    <rPh sb="348" eb="350">
      <t>ヨテイ</t>
    </rPh>
    <rPh sb="353" eb="355">
      <t>シヨウ</t>
    </rPh>
    <rPh sb="355" eb="357">
      <t>リョウキン</t>
    </rPh>
    <rPh sb="359" eb="361">
      <t>オスイ</t>
    </rPh>
    <rPh sb="361" eb="364">
      <t>ショリヒ</t>
    </rPh>
    <rPh sb="365" eb="366">
      <t>マカナ</t>
    </rPh>
    <rPh sb="371" eb="373">
      <t>シヨウ</t>
    </rPh>
    <rPh sb="373" eb="375">
      <t>リョウキン</t>
    </rPh>
    <phoneticPr fontId="4"/>
  </si>
  <si>
    <t>①企業会計導入初年度であるため、有形固定資産減価償却率は、減価償却実積がなく、低い数値となっています。
②本市では昭和54年に事業を開始し、整備した管渠は新しいものが多く、法定耐用年数を経過した管路はないため、低い数値となっています。
③平成２８年度から老朽管の改築・更新に取り組んでいます。
今後もストックマネジメントに基づき管渠等の改築・更新に取り組んでいきます。</t>
    <rPh sb="1" eb="3">
      <t>キギョウ</t>
    </rPh>
    <rPh sb="3" eb="5">
      <t>カイケイ</t>
    </rPh>
    <rPh sb="5" eb="7">
      <t>ドウニュウ</t>
    </rPh>
    <rPh sb="7" eb="10">
      <t>ショネンド</t>
    </rPh>
    <rPh sb="16" eb="18">
      <t>ユウケイ</t>
    </rPh>
    <rPh sb="18" eb="20">
      <t>コテイ</t>
    </rPh>
    <rPh sb="20" eb="22">
      <t>シサン</t>
    </rPh>
    <rPh sb="22" eb="24">
      <t>ゲンカ</t>
    </rPh>
    <rPh sb="24" eb="26">
      <t>ショウキャク</t>
    </rPh>
    <rPh sb="26" eb="27">
      <t>リツ</t>
    </rPh>
    <rPh sb="29" eb="31">
      <t>ゲンカ</t>
    </rPh>
    <rPh sb="31" eb="33">
      <t>ショウキャク</t>
    </rPh>
    <rPh sb="53" eb="55">
      <t>ホンシ</t>
    </rPh>
    <rPh sb="57" eb="59">
      <t>ショウワ</t>
    </rPh>
    <rPh sb="61" eb="62">
      <t>ネン</t>
    </rPh>
    <rPh sb="63" eb="65">
      <t>ジギョウ</t>
    </rPh>
    <rPh sb="66" eb="68">
      <t>カイシ</t>
    </rPh>
    <rPh sb="70" eb="72">
      <t>セイビ</t>
    </rPh>
    <rPh sb="74" eb="75">
      <t>カン</t>
    </rPh>
    <rPh sb="75" eb="76">
      <t>キョ</t>
    </rPh>
    <rPh sb="77" eb="78">
      <t>アタラ</t>
    </rPh>
    <rPh sb="83" eb="84">
      <t>オオ</t>
    </rPh>
    <rPh sb="86" eb="88">
      <t>ホウテイ</t>
    </rPh>
    <rPh sb="88" eb="90">
      <t>タイヨウ</t>
    </rPh>
    <rPh sb="90" eb="92">
      <t>ネンスウ</t>
    </rPh>
    <rPh sb="93" eb="95">
      <t>ケイカ</t>
    </rPh>
    <rPh sb="97" eb="99">
      <t>カンロ</t>
    </rPh>
    <rPh sb="105" eb="106">
      <t>ヒク</t>
    </rPh>
    <rPh sb="107" eb="109">
      <t>スウチ</t>
    </rPh>
    <phoneticPr fontId="4"/>
  </si>
  <si>
    <t>　平成30年度は、地方公営企業法の全部を適用した初年度にあたり、経年比較ができません。
①平成30年度の経常収支比率は101.66％で、処理区域内人口の増加により下水道使用料収入が増加しましたが、依然として低迷しており、一般会計繰入金に依存する状況が続いています。
③流動化比率が類似団体より低いのは、流動資産では、年間を通じて最低限の現金しかなく、流動負債では過去に集中して多額の借金を行い事業を進めたことが原因です。　　　　　　　　　　　　　　　　　　　　　　　　　　　　　　　　　　　　　　　　　　　　　　　　　　　　　　　　　　　　　　　　　　　　　　　　　　　　　　　　　　　　　　④平成30年度の企業債残高対事業規模比率は、整備事業がおおむね完了したことから、企業債残高のピークは過ぎたものの、経営上の大きな負担となっています。　　　　　　　　　　　　　　　　　　　　　　　　　　　　　　　　　　　　　　　　　　　　　　　　　　　　　　　　　　　　　　　　　　　　　　　　　　　　　
⑤平成30年度の経費回収率は、使用料単価が安価であることから必要経費を使用料収入で賄えない状況が続いています。　　　　　　　　　　　　　　　　　　　　　　　　　　　　　　　　　　　　　　　　　　　　　　　　　　　　　　　　　　　　　　　　　　　　　　　　　　　　　　　　　　　　　　　　　　　　　　　　　　　　　　　　　　　　⑥汚水処理原価は流域下水道により汚水処理を効率的に行っていることから類似団体平均よりも安価な状況が続いています。
⑦公共下水道事業は、本市単独で処理場を保有していないため、0%です。　　　　　　　　　　　　　　　　　　　　　　　　　　　　　　　　　　　　　　　　　　　　　　　　　　　　　　　　　　　　　　　　　　⑧平成30年度の水洗化率は96.75％で、平成26年度で整備事業がおおむね完了したことから、平均値よりも高い水準です。今後も水洗化促進に努めます。</t>
    <rPh sb="1" eb="3">
      <t>ヘイセイ</t>
    </rPh>
    <rPh sb="5" eb="7">
      <t>ネンド</t>
    </rPh>
    <rPh sb="9" eb="11">
      <t>チホウ</t>
    </rPh>
    <rPh sb="11" eb="13">
      <t>コウエイ</t>
    </rPh>
    <rPh sb="13" eb="15">
      <t>キギョウ</t>
    </rPh>
    <rPh sb="15" eb="16">
      <t>ホウ</t>
    </rPh>
    <rPh sb="17" eb="19">
      <t>ゼンブ</t>
    </rPh>
    <rPh sb="20" eb="22">
      <t>テキヨウ</t>
    </rPh>
    <rPh sb="24" eb="27">
      <t>ショネンド</t>
    </rPh>
    <rPh sb="32" eb="34">
      <t>ケイネン</t>
    </rPh>
    <rPh sb="34" eb="36">
      <t>ヒカク</t>
    </rPh>
    <rPh sb="52" eb="54">
      <t>ケイジョウ</t>
    </rPh>
    <rPh sb="669" eb="671">
      <t>コウキョウ</t>
    </rPh>
    <rPh sb="671" eb="674">
      <t>ゲスイドウ</t>
    </rPh>
    <rPh sb="674" eb="676">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</si>
</sst>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0.55000000000000004</c:v>
                </c:pt>
              </c:numCache>
            </c:numRef>
          </c:val>
          <c:extLst xmlns:c16r2="http://schemas.microsoft.com/office/drawing/2015/06/chart">
            <c:ext xmlns:c16="http://schemas.microsoft.com/office/drawing/2014/chart" uri="{C3380CC4-5D6E-409C-BE32-E72D297353CC}">
              <c16:uniqueId val="{00000000-5D74-4594-BBD7-4C525FDBDE02}"/>
            </c:ext>
          </c:extLst>
        </c:ser>
        <c:dLbls>
          <c:showLegendKey val="0"/>
          <c:showVal val="0"/>
          <c:showCatName val="0"/>
          <c:showSerName val="0"/>
          <c:showPercent val="0"/>
          <c:showBubbleSize val="0"/>
        </c:dLbls>
        <c:gapWidth val="150"/>
        <c:axId val="223295864"/>
        <c:axId val="223297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xmlns:c16r2="http://schemas.microsoft.com/office/drawing/2015/06/chart">
            <c:ext xmlns:c16="http://schemas.microsoft.com/office/drawing/2014/chart" uri="{C3380CC4-5D6E-409C-BE32-E72D297353CC}">
              <c16:uniqueId val="{00000001-5D74-4594-BBD7-4C525FDBDE02}"/>
            </c:ext>
          </c:extLst>
        </c:ser>
        <c:dLbls>
          <c:showLegendKey val="0"/>
          <c:showVal val="0"/>
          <c:showCatName val="0"/>
          <c:showSerName val="0"/>
          <c:showPercent val="0"/>
          <c:showBubbleSize val="0"/>
        </c:dLbls>
        <c:marker val="1"/>
        <c:smooth val="0"/>
        <c:axId val="223295864"/>
        <c:axId val="223297464"/>
      </c:lineChart>
      <c:dateAx>
        <c:axId val="223295864"/>
        <c:scaling>
          <c:orientation val="minMax"/>
        </c:scaling>
        <c:delete val="1"/>
        <c:axPos val="b"/>
        <c:numFmt formatCode="ge" sourceLinked="1"/>
        <c:majorTickMark val="none"/>
        <c:minorTickMark val="none"/>
        <c:tickLblPos val="none"/>
        <c:crossAx val="223297464"/>
        <c:crosses val="autoZero"/>
        <c:auto val="1"/>
        <c:lblOffset val="100"/>
        <c:baseTimeUnit val="years"/>
      </c:dateAx>
      <c:valAx>
        <c:axId val="22329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9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61-4A63-9FFB-67049056D345}"/>
            </c:ext>
          </c:extLst>
        </c:ser>
        <c:dLbls>
          <c:showLegendKey val="0"/>
          <c:showVal val="0"/>
          <c:showCatName val="0"/>
          <c:showSerName val="0"/>
          <c:showPercent val="0"/>
          <c:showBubbleSize val="0"/>
        </c:dLbls>
        <c:gapWidth val="150"/>
        <c:axId val="224054128"/>
        <c:axId val="22404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56.51</c:v>
                </c:pt>
              </c:numCache>
            </c:numRef>
          </c:val>
          <c:smooth val="0"/>
          <c:extLst xmlns:c16r2="http://schemas.microsoft.com/office/drawing/2015/06/chart">
            <c:ext xmlns:c16="http://schemas.microsoft.com/office/drawing/2014/chart" uri="{C3380CC4-5D6E-409C-BE32-E72D297353CC}">
              <c16:uniqueId val="{00000001-8861-4A63-9FFB-67049056D345}"/>
            </c:ext>
          </c:extLst>
        </c:ser>
        <c:dLbls>
          <c:showLegendKey val="0"/>
          <c:showVal val="0"/>
          <c:showCatName val="0"/>
          <c:showSerName val="0"/>
          <c:showPercent val="0"/>
          <c:showBubbleSize val="0"/>
        </c:dLbls>
        <c:marker val="1"/>
        <c:smooth val="0"/>
        <c:axId val="224054128"/>
        <c:axId val="224047072"/>
      </c:lineChart>
      <c:dateAx>
        <c:axId val="224054128"/>
        <c:scaling>
          <c:orientation val="minMax"/>
        </c:scaling>
        <c:delete val="1"/>
        <c:axPos val="b"/>
        <c:numFmt formatCode="ge" sourceLinked="1"/>
        <c:majorTickMark val="none"/>
        <c:minorTickMark val="none"/>
        <c:tickLblPos val="none"/>
        <c:crossAx val="224047072"/>
        <c:crosses val="autoZero"/>
        <c:auto val="1"/>
        <c:lblOffset val="100"/>
        <c:baseTimeUnit val="years"/>
      </c:dateAx>
      <c:valAx>
        <c:axId val="2240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5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96.75</c:v>
                </c:pt>
              </c:numCache>
            </c:numRef>
          </c:val>
          <c:extLst xmlns:c16r2="http://schemas.microsoft.com/office/drawing/2015/06/chart">
            <c:ext xmlns:c16="http://schemas.microsoft.com/office/drawing/2014/chart" uri="{C3380CC4-5D6E-409C-BE32-E72D297353CC}">
              <c16:uniqueId val="{00000000-3E1B-42DB-814F-08C72569D28E}"/>
            </c:ext>
          </c:extLst>
        </c:ser>
        <c:dLbls>
          <c:showLegendKey val="0"/>
          <c:showVal val="0"/>
          <c:showCatName val="0"/>
          <c:showSerName val="0"/>
          <c:showPercent val="0"/>
          <c:showBubbleSize val="0"/>
        </c:dLbls>
        <c:gapWidth val="150"/>
        <c:axId val="224050600"/>
        <c:axId val="22405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93.91</c:v>
                </c:pt>
              </c:numCache>
            </c:numRef>
          </c:val>
          <c:smooth val="0"/>
          <c:extLst xmlns:c16r2="http://schemas.microsoft.com/office/drawing/2015/06/chart">
            <c:ext xmlns:c16="http://schemas.microsoft.com/office/drawing/2014/chart" uri="{C3380CC4-5D6E-409C-BE32-E72D297353CC}">
              <c16:uniqueId val="{00000001-3E1B-42DB-814F-08C72569D28E}"/>
            </c:ext>
          </c:extLst>
        </c:ser>
        <c:dLbls>
          <c:showLegendKey val="0"/>
          <c:showVal val="0"/>
          <c:showCatName val="0"/>
          <c:showSerName val="0"/>
          <c:showPercent val="0"/>
          <c:showBubbleSize val="0"/>
        </c:dLbls>
        <c:marker val="1"/>
        <c:smooth val="0"/>
        <c:axId val="224050600"/>
        <c:axId val="224050208"/>
      </c:lineChart>
      <c:dateAx>
        <c:axId val="224050600"/>
        <c:scaling>
          <c:orientation val="minMax"/>
        </c:scaling>
        <c:delete val="1"/>
        <c:axPos val="b"/>
        <c:numFmt formatCode="ge" sourceLinked="1"/>
        <c:majorTickMark val="none"/>
        <c:minorTickMark val="none"/>
        <c:tickLblPos val="none"/>
        <c:crossAx val="224050208"/>
        <c:crosses val="autoZero"/>
        <c:auto val="1"/>
        <c:lblOffset val="100"/>
        <c:baseTimeUnit val="years"/>
      </c:dateAx>
      <c:valAx>
        <c:axId val="2240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5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101.66</c:v>
                </c:pt>
              </c:numCache>
            </c:numRef>
          </c:val>
          <c:extLst xmlns:c16r2="http://schemas.microsoft.com/office/drawing/2015/06/chart">
            <c:ext xmlns:c16="http://schemas.microsoft.com/office/drawing/2014/chart" uri="{C3380CC4-5D6E-409C-BE32-E72D297353CC}">
              <c16:uniqueId val="{00000000-7B99-4136-A6A0-E6ECF9AE7F78}"/>
            </c:ext>
          </c:extLst>
        </c:ser>
        <c:dLbls>
          <c:showLegendKey val="0"/>
          <c:showVal val="0"/>
          <c:showCatName val="0"/>
          <c:showSerName val="0"/>
          <c:showPercent val="0"/>
          <c:showBubbleSize val="0"/>
        </c:dLbls>
        <c:gapWidth val="150"/>
        <c:axId val="223296288"/>
        <c:axId val="22329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107.95</c:v>
                </c:pt>
              </c:numCache>
            </c:numRef>
          </c:val>
          <c:smooth val="0"/>
          <c:extLst xmlns:c16r2="http://schemas.microsoft.com/office/drawing/2015/06/chart">
            <c:ext xmlns:c16="http://schemas.microsoft.com/office/drawing/2014/chart" uri="{C3380CC4-5D6E-409C-BE32-E72D297353CC}">
              <c16:uniqueId val="{00000001-7B99-4136-A6A0-E6ECF9AE7F78}"/>
            </c:ext>
          </c:extLst>
        </c:ser>
        <c:dLbls>
          <c:showLegendKey val="0"/>
          <c:showVal val="0"/>
          <c:showCatName val="0"/>
          <c:showSerName val="0"/>
          <c:showPercent val="0"/>
          <c:showBubbleSize val="0"/>
        </c:dLbls>
        <c:marker val="1"/>
        <c:smooth val="0"/>
        <c:axId val="223296288"/>
        <c:axId val="223298248"/>
      </c:lineChart>
      <c:dateAx>
        <c:axId val="223296288"/>
        <c:scaling>
          <c:orientation val="minMax"/>
        </c:scaling>
        <c:delete val="1"/>
        <c:axPos val="b"/>
        <c:numFmt formatCode="ge" sourceLinked="1"/>
        <c:majorTickMark val="none"/>
        <c:minorTickMark val="none"/>
        <c:tickLblPos val="none"/>
        <c:crossAx val="223298248"/>
        <c:crosses val="autoZero"/>
        <c:auto val="1"/>
        <c:lblOffset val="100"/>
        <c:baseTimeUnit val="years"/>
      </c:dateAx>
      <c:valAx>
        <c:axId val="22329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3.03</c:v>
                </c:pt>
              </c:numCache>
            </c:numRef>
          </c:val>
          <c:extLst xmlns:c16r2="http://schemas.microsoft.com/office/drawing/2015/06/chart">
            <c:ext xmlns:c16="http://schemas.microsoft.com/office/drawing/2014/chart" uri="{C3380CC4-5D6E-409C-BE32-E72D297353CC}">
              <c16:uniqueId val="{00000000-B579-4EC1-9554-44C0B2D10EC1}"/>
            </c:ext>
          </c:extLst>
        </c:ser>
        <c:dLbls>
          <c:showLegendKey val="0"/>
          <c:showVal val="0"/>
          <c:showCatName val="0"/>
          <c:showSerName val="0"/>
          <c:showPercent val="0"/>
          <c:showBubbleSize val="0"/>
        </c:dLbls>
        <c:gapWidth val="150"/>
        <c:axId val="223299424"/>
        <c:axId val="22329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22.74</c:v>
                </c:pt>
              </c:numCache>
            </c:numRef>
          </c:val>
          <c:smooth val="0"/>
          <c:extLst xmlns:c16r2="http://schemas.microsoft.com/office/drawing/2015/06/chart">
            <c:ext xmlns:c16="http://schemas.microsoft.com/office/drawing/2014/chart" uri="{C3380CC4-5D6E-409C-BE32-E72D297353CC}">
              <c16:uniqueId val="{00000001-B579-4EC1-9554-44C0B2D10EC1}"/>
            </c:ext>
          </c:extLst>
        </c:ser>
        <c:dLbls>
          <c:showLegendKey val="0"/>
          <c:showVal val="0"/>
          <c:showCatName val="0"/>
          <c:showSerName val="0"/>
          <c:showPercent val="0"/>
          <c:showBubbleSize val="0"/>
        </c:dLbls>
        <c:marker val="1"/>
        <c:smooth val="0"/>
        <c:axId val="223299424"/>
        <c:axId val="223299816"/>
      </c:lineChart>
      <c:dateAx>
        <c:axId val="223299424"/>
        <c:scaling>
          <c:orientation val="minMax"/>
        </c:scaling>
        <c:delete val="1"/>
        <c:axPos val="b"/>
        <c:numFmt formatCode="ge" sourceLinked="1"/>
        <c:majorTickMark val="none"/>
        <c:minorTickMark val="none"/>
        <c:tickLblPos val="none"/>
        <c:crossAx val="223299816"/>
        <c:crosses val="autoZero"/>
        <c:auto val="1"/>
        <c:lblOffset val="100"/>
        <c:baseTimeUnit val="years"/>
      </c:dateAx>
      <c:valAx>
        <c:axId val="22329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2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2CEA-4268-B122-CAB33DAE73A4}"/>
            </c:ext>
          </c:extLst>
        </c:ser>
        <c:dLbls>
          <c:showLegendKey val="0"/>
          <c:showVal val="0"/>
          <c:showCatName val="0"/>
          <c:showSerName val="0"/>
          <c:showPercent val="0"/>
          <c:showBubbleSize val="0"/>
        </c:dLbls>
        <c:gapWidth val="150"/>
        <c:axId val="223959976"/>
        <c:axId val="22395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0.18</c:v>
                </c:pt>
              </c:numCache>
            </c:numRef>
          </c:val>
          <c:smooth val="0"/>
          <c:extLst xmlns:c16r2="http://schemas.microsoft.com/office/drawing/2015/06/chart">
            <c:ext xmlns:c16="http://schemas.microsoft.com/office/drawing/2014/chart" uri="{C3380CC4-5D6E-409C-BE32-E72D297353CC}">
              <c16:uniqueId val="{00000001-2CEA-4268-B122-CAB33DAE73A4}"/>
            </c:ext>
          </c:extLst>
        </c:ser>
        <c:dLbls>
          <c:showLegendKey val="0"/>
          <c:showVal val="0"/>
          <c:showCatName val="0"/>
          <c:showSerName val="0"/>
          <c:showPercent val="0"/>
          <c:showBubbleSize val="0"/>
        </c:dLbls>
        <c:marker val="1"/>
        <c:smooth val="0"/>
        <c:axId val="223959976"/>
        <c:axId val="223953312"/>
      </c:lineChart>
      <c:dateAx>
        <c:axId val="223959976"/>
        <c:scaling>
          <c:orientation val="minMax"/>
        </c:scaling>
        <c:delete val="1"/>
        <c:axPos val="b"/>
        <c:numFmt formatCode="ge" sourceLinked="1"/>
        <c:majorTickMark val="none"/>
        <c:minorTickMark val="none"/>
        <c:tickLblPos val="none"/>
        <c:crossAx val="223953312"/>
        <c:crosses val="autoZero"/>
        <c:auto val="1"/>
        <c:lblOffset val="100"/>
        <c:baseTimeUnit val="years"/>
      </c:dateAx>
      <c:valAx>
        <c:axId val="2239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5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807A-4951-82BE-B43001B922D0}"/>
            </c:ext>
          </c:extLst>
        </c:ser>
        <c:dLbls>
          <c:showLegendKey val="0"/>
          <c:showVal val="0"/>
          <c:showCatName val="0"/>
          <c:showSerName val="0"/>
          <c:showPercent val="0"/>
          <c:showBubbleSize val="0"/>
        </c:dLbls>
        <c:gapWidth val="150"/>
        <c:axId val="223959192"/>
        <c:axId val="22395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1.03</c:v>
                </c:pt>
              </c:numCache>
            </c:numRef>
          </c:val>
          <c:smooth val="0"/>
          <c:extLst xmlns:c16r2="http://schemas.microsoft.com/office/drawing/2015/06/chart">
            <c:ext xmlns:c16="http://schemas.microsoft.com/office/drawing/2014/chart" uri="{C3380CC4-5D6E-409C-BE32-E72D297353CC}">
              <c16:uniqueId val="{00000001-807A-4951-82BE-B43001B922D0}"/>
            </c:ext>
          </c:extLst>
        </c:ser>
        <c:dLbls>
          <c:showLegendKey val="0"/>
          <c:showVal val="0"/>
          <c:showCatName val="0"/>
          <c:showSerName val="0"/>
          <c:showPercent val="0"/>
          <c:showBubbleSize val="0"/>
        </c:dLbls>
        <c:marker val="1"/>
        <c:smooth val="0"/>
        <c:axId val="223959192"/>
        <c:axId val="223957624"/>
      </c:lineChart>
      <c:dateAx>
        <c:axId val="223959192"/>
        <c:scaling>
          <c:orientation val="minMax"/>
        </c:scaling>
        <c:delete val="1"/>
        <c:axPos val="b"/>
        <c:numFmt formatCode="ge" sourceLinked="1"/>
        <c:majorTickMark val="none"/>
        <c:minorTickMark val="none"/>
        <c:tickLblPos val="none"/>
        <c:crossAx val="223957624"/>
        <c:crosses val="autoZero"/>
        <c:auto val="1"/>
        <c:lblOffset val="100"/>
        <c:baseTimeUnit val="years"/>
      </c:dateAx>
      <c:valAx>
        <c:axId val="22395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5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19.940000000000001</c:v>
                </c:pt>
              </c:numCache>
            </c:numRef>
          </c:val>
          <c:extLst xmlns:c16r2="http://schemas.microsoft.com/office/drawing/2015/06/chart">
            <c:ext xmlns:c16="http://schemas.microsoft.com/office/drawing/2014/chart" uri="{C3380CC4-5D6E-409C-BE32-E72D297353CC}">
              <c16:uniqueId val="{00000000-DC8E-4045-A78C-66D6E9A55C9C}"/>
            </c:ext>
          </c:extLst>
        </c:ser>
        <c:dLbls>
          <c:showLegendKey val="0"/>
          <c:showVal val="0"/>
          <c:showCatName val="0"/>
          <c:showSerName val="0"/>
          <c:showPercent val="0"/>
          <c:showBubbleSize val="0"/>
        </c:dLbls>
        <c:gapWidth val="150"/>
        <c:axId val="223956448"/>
        <c:axId val="22395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80.5</c:v>
                </c:pt>
              </c:numCache>
            </c:numRef>
          </c:val>
          <c:smooth val="0"/>
          <c:extLst xmlns:c16r2="http://schemas.microsoft.com/office/drawing/2015/06/chart">
            <c:ext xmlns:c16="http://schemas.microsoft.com/office/drawing/2014/chart" uri="{C3380CC4-5D6E-409C-BE32-E72D297353CC}">
              <c16:uniqueId val="{00000001-DC8E-4045-A78C-66D6E9A55C9C}"/>
            </c:ext>
          </c:extLst>
        </c:ser>
        <c:dLbls>
          <c:showLegendKey val="0"/>
          <c:showVal val="0"/>
          <c:showCatName val="0"/>
          <c:showSerName val="0"/>
          <c:showPercent val="0"/>
          <c:showBubbleSize val="0"/>
        </c:dLbls>
        <c:marker val="1"/>
        <c:smooth val="0"/>
        <c:axId val="223956448"/>
        <c:axId val="223957232"/>
      </c:lineChart>
      <c:dateAx>
        <c:axId val="223956448"/>
        <c:scaling>
          <c:orientation val="minMax"/>
        </c:scaling>
        <c:delete val="1"/>
        <c:axPos val="b"/>
        <c:numFmt formatCode="ge" sourceLinked="1"/>
        <c:majorTickMark val="none"/>
        <c:minorTickMark val="none"/>
        <c:tickLblPos val="none"/>
        <c:crossAx val="223957232"/>
        <c:crosses val="autoZero"/>
        <c:auto val="1"/>
        <c:lblOffset val="100"/>
        <c:baseTimeUnit val="years"/>
      </c:dateAx>
      <c:valAx>
        <c:axId val="22395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1152.95</c:v>
                </c:pt>
              </c:numCache>
            </c:numRef>
          </c:val>
          <c:extLst xmlns:c16r2="http://schemas.microsoft.com/office/drawing/2015/06/chart">
            <c:ext xmlns:c16="http://schemas.microsoft.com/office/drawing/2014/chart" uri="{C3380CC4-5D6E-409C-BE32-E72D297353CC}">
              <c16:uniqueId val="{00000000-03D2-40DD-BBEF-9808F4A79D0A}"/>
            </c:ext>
          </c:extLst>
        </c:ser>
        <c:dLbls>
          <c:showLegendKey val="0"/>
          <c:showVal val="0"/>
          <c:showCatName val="0"/>
          <c:showSerName val="0"/>
          <c:showPercent val="0"/>
          <c:showBubbleSize val="0"/>
        </c:dLbls>
        <c:gapWidth val="150"/>
        <c:axId val="223959584"/>
        <c:axId val="22396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605.9</c:v>
                </c:pt>
              </c:numCache>
            </c:numRef>
          </c:val>
          <c:smooth val="0"/>
          <c:extLst xmlns:c16r2="http://schemas.microsoft.com/office/drawing/2015/06/chart">
            <c:ext xmlns:c16="http://schemas.microsoft.com/office/drawing/2014/chart" uri="{C3380CC4-5D6E-409C-BE32-E72D297353CC}">
              <c16:uniqueId val="{00000001-03D2-40DD-BBEF-9808F4A79D0A}"/>
            </c:ext>
          </c:extLst>
        </c:ser>
        <c:dLbls>
          <c:showLegendKey val="0"/>
          <c:showVal val="0"/>
          <c:showCatName val="0"/>
          <c:showSerName val="0"/>
          <c:showPercent val="0"/>
          <c:showBubbleSize val="0"/>
        </c:dLbls>
        <c:marker val="1"/>
        <c:smooth val="0"/>
        <c:axId val="223959584"/>
        <c:axId val="223960368"/>
      </c:lineChart>
      <c:dateAx>
        <c:axId val="223959584"/>
        <c:scaling>
          <c:orientation val="minMax"/>
        </c:scaling>
        <c:delete val="1"/>
        <c:axPos val="b"/>
        <c:numFmt formatCode="ge" sourceLinked="1"/>
        <c:majorTickMark val="none"/>
        <c:minorTickMark val="none"/>
        <c:tickLblPos val="none"/>
        <c:crossAx val="223960368"/>
        <c:crosses val="autoZero"/>
        <c:auto val="1"/>
        <c:lblOffset val="100"/>
        <c:baseTimeUnit val="years"/>
      </c:dateAx>
      <c:valAx>
        <c:axId val="22396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80.42</c:v>
                </c:pt>
              </c:numCache>
            </c:numRef>
          </c:val>
          <c:extLst xmlns:c16r2="http://schemas.microsoft.com/office/drawing/2015/06/chart">
            <c:ext xmlns:c16="http://schemas.microsoft.com/office/drawing/2014/chart" uri="{C3380CC4-5D6E-409C-BE32-E72D297353CC}">
              <c16:uniqueId val="{00000000-A2C2-4D98-A765-F17C745ACE24}"/>
            </c:ext>
          </c:extLst>
        </c:ser>
        <c:dLbls>
          <c:showLegendKey val="0"/>
          <c:showVal val="0"/>
          <c:showCatName val="0"/>
          <c:showSerName val="0"/>
          <c:showPercent val="0"/>
          <c:showBubbleSize val="0"/>
        </c:dLbls>
        <c:gapWidth val="150"/>
        <c:axId val="223956056"/>
        <c:axId val="22395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89.41</c:v>
                </c:pt>
              </c:numCache>
            </c:numRef>
          </c:val>
          <c:smooth val="0"/>
          <c:extLst xmlns:c16r2="http://schemas.microsoft.com/office/drawing/2015/06/chart">
            <c:ext xmlns:c16="http://schemas.microsoft.com/office/drawing/2014/chart" uri="{C3380CC4-5D6E-409C-BE32-E72D297353CC}">
              <c16:uniqueId val="{00000001-A2C2-4D98-A765-F17C745ACE24}"/>
            </c:ext>
          </c:extLst>
        </c:ser>
        <c:dLbls>
          <c:showLegendKey val="0"/>
          <c:showVal val="0"/>
          <c:showCatName val="0"/>
          <c:showSerName val="0"/>
          <c:showPercent val="0"/>
          <c:showBubbleSize val="0"/>
        </c:dLbls>
        <c:marker val="1"/>
        <c:smooth val="0"/>
        <c:axId val="223956056"/>
        <c:axId val="223954096"/>
      </c:lineChart>
      <c:dateAx>
        <c:axId val="223956056"/>
        <c:scaling>
          <c:orientation val="minMax"/>
        </c:scaling>
        <c:delete val="1"/>
        <c:axPos val="b"/>
        <c:numFmt formatCode="ge" sourceLinked="1"/>
        <c:majorTickMark val="none"/>
        <c:minorTickMark val="none"/>
        <c:tickLblPos val="none"/>
        <c:crossAx val="223954096"/>
        <c:crosses val="autoZero"/>
        <c:auto val="1"/>
        <c:lblOffset val="100"/>
        <c:baseTimeUnit val="years"/>
      </c:dateAx>
      <c:valAx>
        <c:axId val="22395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956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108.53</c:v>
                </c:pt>
              </c:numCache>
            </c:numRef>
          </c:val>
          <c:extLst xmlns:c16r2="http://schemas.microsoft.com/office/drawing/2015/06/chart">
            <c:ext xmlns:c16="http://schemas.microsoft.com/office/drawing/2014/chart" uri="{C3380CC4-5D6E-409C-BE32-E72D297353CC}">
              <c16:uniqueId val="{00000000-5DDB-4A3F-AB65-A93B9574AD70}"/>
            </c:ext>
          </c:extLst>
        </c:ser>
        <c:dLbls>
          <c:showLegendKey val="0"/>
          <c:showVal val="0"/>
          <c:showCatName val="0"/>
          <c:showSerName val="0"/>
          <c:showPercent val="0"/>
          <c:showBubbleSize val="0"/>
        </c:dLbls>
        <c:gapWidth val="150"/>
        <c:axId val="224053736"/>
        <c:axId val="22404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142.05000000000001</c:v>
                </c:pt>
              </c:numCache>
            </c:numRef>
          </c:val>
          <c:smooth val="0"/>
          <c:extLst xmlns:c16r2="http://schemas.microsoft.com/office/drawing/2015/06/chart">
            <c:ext xmlns:c16="http://schemas.microsoft.com/office/drawing/2014/chart" uri="{C3380CC4-5D6E-409C-BE32-E72D297353CC}">
              <c16:uniqueId val="{00000001-5DDB-4A3F-AB65-A93B9574AD70}"/>
            </c:ext>
          </c:extLst>
        </c:ser>
        <c:dLbls>
          <c:showLegendKey val="0"/>
          <c:showVal val="0"/>
          <c:showCatName val="0"/>
          <c:showSerName val="0"/>
          <c:showPercent val="0"/>
          <c:showBubbleSize val="0"/>
        </c:dLbls>
        <c:marker val="1"/>
        <c:smooth val="0"/>
        <c:axId val="224053736"/>
        <c:axId val="224048640"/>
      </c:lineChart>
      <c:dateAx>
        <c:axId val="224053736"/>
        <c:scaling>
          <c:orientation val="minMax"/>
        </c:scaling>
        <c:delete val="1"/>
        <c:axPos val="b"/>
        <c:numFmt formatCode="ge" sourceLinked="1"/>
        <c:majorTickMark val="none"/>
        <c:minorTickMark val="none"/>
        <c:tickLblPos val="none"/>
        <c:crossAx val="224048640"/>
        <c:crosses val="autoZero"/>
        <c:auto val="1"/>
        <c:lblOffset val="100"/>
        <c:baseTimeUnit val="years"/>
      </c:dateAx>
      <c:valAx>
        <c:axId val="22404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5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京田辺市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tr">
        <f>データ!$M$6</f>
        <v>自治体職員</v>
      </c>
      <c r="AE8" s="49"/>
      <c r="AF8" s="49"/>
      <c r="AG8" s="49"/>
      <c r="AH8" s="49"/>
      <c r="AI8" s="49"/>
      <c r="AJ8" s="49"/>
      <c r="AK8" s="3"/>
      <c r="AL8" s="50">
        <f>データ!S6</f>
        <v>69804</v>
      </c>
      <c r="AM8" s="50"/>
      <c r="AN8" s="50"/>
      <c r="AO8" s="50"/>
      <c r="AP8" s="50"/>
      <c r="AQ8" s="50"/>
      <c r="AR8" s="50"/>
      <c r="AS8" s="50"/>
      <c r="AT8" s="45">
        <f>データ!T6</f>
        <v>42.92</v>
      </c>
      <c r="AU8" s="45"/>
      <c r="AV8" s="45"/>
      <c r="AW8" s="45"/>
      <c r="AX8" s="45"/>
      <c r="AY8" s="45"/>
      <c r="AZ8" s="45"/>
      <c r="BA8" s="45"/>
      <c r="BB8" s="45">
        <f>データ!U6</f>
        <v>1626.37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59.49</v>
      </c>
      <c r="J10" s="45"/>
      <c r="K10" s="45"/>
      <c r="L10" s="45"/>
      <c r="M10" s="45"/>
      <c r="N10" s="45"/>
      <c r="O10" s="45"/>
      <c r="P10" s="45">
        <f>データ!P6</f>
        <v>98.54</v>
      </c>
      <c r="Q10" s="45"/>
      <c r="R10" s="45"/>
      <c r="S10" s="45"/>
      <c r="T10" s="45"/>
      <c r="U10" s="45"/>
      <c r="V10" s="45"/>
      <c r="W10" s="45">
        <f>データ!Q6</f>
        <v>89.85</v>
      </c>
      <c r="X10" s="45"/>
      <c r="Y10" s="45"/>
      <c r="Z10" s="45"/>
      <c r="AA10" s="45"/>
      <c r="AB10" s="45"/>
      <c r="AC10" s="45"/>
      <c r="AD10" s="50">
        <f>データ!R6</f>
        <v>1381</v>
      </c>
      <c r="AE10" s="50"/>
      <c r="AF10" s="50"/>
      <c r="AG10" s="50"/>
      <c r="AH10" s="50"/>
      <c r="AI10" s="50"/>
      <c r="AJ10" s="50"/>
      <c r="AK10" s="2"/>
      <c r="AL10" s="50">
        <f>データ!V6</f>
        <v>68579</v>
      </c>
      <c r="AM10" s="50"/>
      <c r="AN10" s="50"/>
      <c r="AO10" s="50"/>
      <c r="AP10" s="50"/>
      <c r="AQ10" s="50"/>
      <c r="AR10" s="50"/>
      <c r="AS10" s="50"/>
      <c r="AT10" s="45">
        <f>データ!W6</f>
        <v>11.83</v>
      </c>
      <c r="AU10" s="45"/>
      <c r="AV10" s="45"/>
      <c r="AW10" s="45"/>
      <c r="AX10" s="45"/>
      <c r="AY10" s="45"/>
      <c r="AZ10" s="45"/>
      <c r="BA10" s="45"/>
      <c r="BB10" s="45">
        <f>データ!X6</f>
        <v>5797.04</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108</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u39VNk5BTbzMsWAVvYJT+1n5o3NzziO14bHjp1x24LmVDGis1dbr/sJIcnyuhm/qonXpGdyxPEhl65xiR8fNIg==" saltValue="RlvegGXsfsOGjiESaCmLn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262111</v>
      </c>
      <c r="D6" s="33">
        <f t="shared" si="3"/>
        <v>46</v>
      </c>
      <c r="E6" s="33">
        <f t="shared" si="3"/>
        <v>17</v>
      </c>
      <c r="F6" s="33">
        <f t="shared" si="3"/>
        <v>1</v>
      </c>
      <c r="G6" s="33">
        <f t="shared" si="3"/>
        <v>0</v>
      </c>
      <c r="H6" s="33" t="str">
        <f t="shared" si="3"/>
        <v>京都府　京田辺市</v>
      </c>
      <c r="I6" s="33" t="str">
        <f t="shared" si="3"/>
        <v>法適用</v>
      </c>
      <c r="J6" s="33" t="str">
        <f t="shared" si="3"/>
        <v>下水道事業</v>
      </c>
      <c r="K6" s="33" t="str">
        <f t="shared" si="3"/>
        <v>公共下水道</v>
      </c>
      <c r="L6" s="33" t="str">
        <f t="shared" si="3"/>
        <v>Bc1</v>
      </c>
      <c r="M6" s="33" t="str">
        <f t="shared" si="3"/>
        <v>自治体職員</v>
      </c>
      <c r="N6" s="34" t="str">
        <f t="shared" si="3"/>
        <v>-</v>
      </c>
      <c r="O6" s="34">
        <f t="shared" si="3"/>
        <v>59.49</v>
      </c>
      <c r="P6" s="34">
        <f t="shared" si="3"/>
        <v>98.54</v>
      </c>
      <c r="Q6" s="34">
        <f t="shared" si="3"/>
        <v>89.85</v>
      </c>
      <c r="R6" s="34">
        <f t="shared" si="3"/>
        <v>1381</v>
      </c>
      <c r="S6" s="34">
        <f t="shared" si="3"/>
        <v>69804</v>
      </c>
      <c r="T6" s="34">
        <f t="shared" si="3"/>
        <v>42.92</v>
      </c>
      <c r="U6" s="34">
        <f t="shared" si="3"/>
        <v>1626.37</v>
      </c>
      <c r="V6" s="34">
        <f t="shared" si="3"/>
        <v>68579</v>
      </c>
      <c r="W6" s="34">
        <f t="shared" si="3"/>
        <v>11.83</v>
      </c>
      <c r="X6" s="34">
        <f t="shared" si="3"/>
        <v>5797.04</v>
      </c>
      <c r="Y6" s="35" t="str">
        <f>IF(Y7="",NA(),Y7)</f>
        <v>-</v>
      </c>
      <c r="Z6" s="35" t="str">
        <f t="shared" ref="Z6:AH6" si="4">IF(Z7="",NA(),Z7)</f>
        <v>-</v>
      </c>
      <c r="AA6" s="35" t="str">
        <f t="shared" si="4"/>
        <v>-</v>
      </c>
      <c r="AB6" s="35" t="str">
        <f t="shared" si="4"/>
        <v>-</v>
      </c>
      <c r="AC6" s="35">
        <f t="shared" si="4"/>
        <v>101.66</v>
      </c>
      <c r="AD6" s="35" t="str">
        <f t="shared" si="4"/>
        <v>-</v>
      </c>
      <c r="AE6" s="35" t="str">
        <f t="shared" si="4"/>
        <v>-</v>
      </c>
      <c r="AF6" s="35" t="str">
        <f t="shared" si="4"/>
        <v>-</v>
      </c>
      <c r="AG6" s="35" t="str">
        <f t="shared" si="4"/>
        <v>-</v>
      </c>
      <c r="AH6" s="35">
        <f t="shared" si="4"/>
        <v>107.95</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1.03</v>
      </c>
      <c r="AT6" s="34" t="str">
        <f>IF(AT7="","",IF(AT7="-","【-】","【"&amp;SUBSTITUTE(TEXT(AT7,"#,##0.00"),"-","△")&amp;"】"))</f>
        <v>【3.28】</v>
      </c>
      <c r="AU6" s="35" t="str">
        <f>IF(AU7="",NA(),AU7)</f>
        <v>-</v>
      </c>
      <c r="AV6" s="35" t="str">
        <f t="shared" ref="AV6:BD6" si="6">IF(AV7="",NA(),AV7)</f>
        <v>-</v>
      </c>
      <c r="AW6" s="35" t="str">
        <f t="shared" si="6"/>
        <v>-</v>
      </c>
      <c r="AX6" s="35" t="str">
        <f t="shared" si="6"/>
        <v>-</v>
      </c>
      <c r="AY6" s="35">
        <f t="shared" si="6"/>
        <v>19.940000000000001</v>
      </c>
      <c r="AZ6" s="35" t="str">
        <f t="shared" si="6"/>
        <v>-</v>
      </c>
      <c r="BA6" s="35" t="str">
        <f t="shared" si="6"/>
        <v>-</v>
      </c>
      <c r="BB6" s="35" t="str">
        <f t="shared" si="6"/>
        <v>-</v>
      </c>
      <c r="BC6" s="35" t="str">
        <f t="shared" si="6"/>
        <v>-</v>
      </c>
      <c r="BD6" s="35">
        <f t="shared" si="6"/>
        <v>80.5</v>
      </c>
      <c r="BE6" s="34" t="str">
        <f>IF(BE7="","",IF(BE7="-","【-】","【"&amp;SUBSTITUTE(TEXT(BE7,"#,##0.00"),"-","△")&amp;"】"))</f>
        <v>【69.49】</v>
      </c>
      <c r="BF6" s="35" t="str">
        <f>IF(BF7="",NA(),BF7)</f>
        <v>-</v>
      </c>
      <c r="BG6" s="35" t="str">
        <f t="shared" ref="BG6:BO6" si="7">IF(BG7="",NA(),BG7)</f>
        <v>-</v>
      </c>
      <c r="BH6" s="35" t="str">
        <f t="shared" si="7"/>
        <v>-</v>
      </c>
      <c r="BI6" s="35" t="str">
        <f t="shared" si="7"/>
        <v>-</v>
      </c>
      <c r="BJ6" s="35">
        <f t="shared" si="7"/>
        <v>1152.95</v>
      </c>
      <c r="BK6" s="35" t="str">
        <f t="shared" si="7"/>
        <v>-</v>
      </c>
      <c r="BL6" s="35" t="str">
        <f t="shared" si="7"/>
        <v>-</v>
      </c>
      <c r="BM6" s="35" t="str">
        <f t="shared" si="7"/>
        <v>-</v>
      </c>
      <c r="BN6" s="35" t="str">
        <f t="shared" si="7"/>
        <v>-</v>
      </c>
      <c r="BO6" s="35">
        <f t="shared" si="7"/>
        <v>605.9</v>
      </c>
      <c r="BP6" s="34" t="str">
        <f>IF(BP7="","",IF(BP7="-","【-】","【"&amp;SUBSTITUTE(TEXT(BP7,"#,##0.00"),"-","△")&amp;"】"))</f>
        <v>【682.78】</v>
      </c>
      <c r="BQ6" s="35" t="str">
        <f>IF(BQ7="",NA(),BQ7)</f>
        <v>-</v>
      </c>
      <c r="BR6" s="35" t="str">
        <f t="shared" ref="BR6:BZ6" si="8">IF(BR7="",NA(),BR7)</f>
        <v>-</v>
      </c>
      <c r="BS6" s="35" t="str">
        <f t="shared" si="8"/>
        <v>-</v>
      </c>
      <c r="BT6" s="35" t="str">
        <f t="shared" si="8"/>
        <v>-</v>
      </c>
      <c r="BU6" s="35">
        <f t="shared" si="8"/>
        <v>80.42</v>
      </c>
      <c r="BV6" s="35" t="str">
        <f t="shared" si="8"/>
        <v>-</v>
      </c>
      <c r="BW6" s="35" t="str">
        <f t="shared" si="8"/>
        <v>-</v>
      </c>
      <c r="BX6" s="35" t="str">
        <f t="shared" si="8"/>
        <v>-</v>
      </c>
      <c r="BY6" s="35" t="str">
        <f t="shared" si="8"/>
        <v>-</v>
      </c>
      <c r="BZ6" s="35">
        <f t="shared" si="8"/>
        <v>89.41</v>
      </c>
      <c r="CA6" s="34" t="str">
        <f>IF(CA7="","",IF(CA7="-","【-】","【"&amp;SUBSTITUTE(TEXT(CA7,"#,##0.00"),"-","△")&amp;"】"))</f>
        <v>【100.91】</v>
      </c>
      <c r="CB6" s="35" t="str">
        <f>IF(CB7="",NA(),CB7)</f>
        <v>-</v>
      </c>
      <c r="CC6" s="35" t="str">
        <f t="shared" ref="CC6:CK6" si="9">IF(CC7="",NA(),CC7)</f>
        <v>-</v>
      </c>
      <c r="CD6" s="35" t="str">
        <f t="shared" si="9"/>
        <v>-</v>
      </c>
      <c r="CE6" s="35" t="str">
        <f t="shared" si="9"/>
        <v>-</v>
      </c>
      <c r="CF6" s="35">
        <f t="shared" si="9"/>
        <v>108.53</v>
      </c>
      <c r="CG6" s="35" t="str">
        <f t="shared" si="9"/>
        <v>-</v>
      </c>
      <c r="CH6" s="35" t="str">
        <f t="shared" si="9"/>
        <v>-</v>
      </c>
      <c r="CI6" s="35" t="str">
        <f t="shared" si="9"/>
        <v>-</v>
      </c>
      <c r="CJ6" s="35" t="str">
        <f t="shared" si="9"/>
        <v>-</v>
      </c>
      <c r="CK6" s="35">
        <f t="shared" si="9"/>
        <v>142.05000000000001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56.51</v>
      </c>
      <c r="CW6" s="34" t="str">
        <f>IF(CW7="","",IF(CW7="-","【-】","【"&amp;SUBSTITUTE(TEXT(CW7,"#,##0.00"),"-","△")&amp;"】"))</f>
        <v>【58.98】</v>
      </c>
      <c r="CX6" s="35" t="str">
        <f>IF(CX7="",NA(),CX7)</f>
        <v>-</v>
      </c>
      <c r="CY6" s="35" t="str">
        <f t="shared" ref="CY6:DG6" si="11">IF(CY7="",NA(),CY7)</f>
        <v>-</v>
      </c>
      <c r="CZ6" s="35" t="str">
        <f t="shared" si="11"/>
        <v>-</v>
      </c>
      <c r="DA6" s="35" t="str">
        <f t="shared" si="11"/>
        <v>-</v>
      </c>
      <c r="DB6" s="35">
        <f t="shared" si="11"/>
        <v>96.75</v>
      </c>
      <c r="DC6" s="35" t="str">
        <f t="shared" si="11"/>
        <v>-</v>
      </c>
      <c r="DD6" s="35" t="str">
        <f t="shared" si="11"/>
        <v>-</v>
      </c>
      <c r="DE6" s="35" t="str">
        <f t="shared" si="11"/>
        <v>-</v>
      </c>
      <c r="DF6" s="35" t="str">
        <f t="shared" si="11"/>
        <v>-</v>
      </c>
      <c r="DG6" s="35">
        <f t="shared" si="11"/>
        <v>93.91</v>
      </c>
      <c r="DH6" s="34" t="str">
        <f>IF(DH7="","",IF(DH7="-","【-】","【"&amp;SUBSTITUTE(TEXT(DH7,"#,##0.00"),"-","△")&amp;"】"))</f>
        <v>【95.20】</v>
      </c>
      <c r="DI6" s="35" t="str">
        <f>IF(DI7="",NA(),DI7)</f>
        <v>-</v>
      </c>
      <c r="DJ6" s="35" t="str">
        <f t="shared" ref="DJ6:DR6" si="12">IF(DJ7="",NA(),DJ7)</f>
        <v>-</v>
      </c>
      <c r="DK6" s="35" t="str">
        <f t="shared" si="12"/>
        <v>-</v>
      </c>
      <c r="DL6" s="35" t="str">
        <f t="shared" si="12"/>
        <v>-</v>
      </c>
      <c r="DM6" s="35">
        <f t="shared" si="12"/>
        <v>3.03</v>
      </c>
      <c r="DN6" s="35" t="str">
        <f t="shared" si="12"/>
        <v>-</v>
      </c>
      <c r="DO6" s="35" t="str">
        <f t="shared" si="12"/>
        <v>-</v>
      </c>
      <c r="DP6" s="35" t="str">
        <f t="shared" si="12"/>
        <v>-</v>
      </c>
      <c r="DQ6" s="35" t="str">
        <f t="shared" si="12"/>
        <v>-</v>
      </c>
      <c r="DR6" s="35">
        <f t="shared" si="12"/>
        <v>22.74</v>
      </c>
      <c r="DS6" s="34" t="str">
        <f>IF(DS7="","",IF(DS7="-","【-】","【"&amp;SUBSTITUTE(TEXT(DS7,"#,##0.00"),"-","△")&amp;"】"))</f>
        <v>【38.60】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0.18</v>
      </c>
      <c r="ED6" s="34" t="str">
        <f>IF(ED7="","",IF(ED7="-","【-】","【"&amp;SUBSTITUTE(TEXT(ED7,"#,##0.00"),"-","△")&amp;"】"))</f>
        <v>【5.64】</v>
      </c>
      <c r="EE6" s="35" t="str">
        <f>IF(EE7="",NA(),EE7)</f>
        <v>-</v>
      </c>
      <c r="EF6" s="35" t="str">
        <f t="shared" ref="EF6:EN6" si="14">IF(EF7="",NA(),EF7)</f>
        <v>-</v>
      </c>
      <c r="EG6" s="35" t="str">
        <f t="shared" si="14"/>
        <v>-</v>
      </c>
      <c r="EH6" s="35" t="str">
        <f t="shared" si="14"/>
        <v>-</v>
      </c>
      <c r="EI6" s="35">
        <f t="shared" si="14"/>
        <v>0.55000000000000004</v>
      </c>
      <c r="EJ6" s="35" t="str">
        <f t="shared" si="14"/>
        <v>-</v>
      </c>
      <c r="EK6" s="35" t="str">
        <f t="shared" si="14"/>
        <v>-</v>
      </c>
      <c r="EL6" s="35" t="str">
        <f t="shared" si="14"/>
        <v>-</v>
      </c>
      <c r="EM6" s="35" t="str">
        <f t="shared" si="14"/>
        <v>-</v>
      </c>
      <c r="EN6" s="35">
        <f t="shared" si="14"/>
        <v>0.13</v>
      </c>
      <c r="EO6" s="34" t="str">
        <f>IF(EO7="","",IF(EO7="-","【-】","【"&amp;SUBSTITUTE(TEXT(EO7,"#,##0.00"),"-","△")&amp;"】"))</f>
        <v>【0.23】</v>
      </c>
    </row>
    <row r="7" spans="1:148" s="36" customFormat="1" x14ac:dyDescent="0.15">
      <c r="A7" s="28"/>
      <c r="B7" s="37">
        <v>2018</v>
      </c>
      <c r="C7" s="37">
        <v>262111</v>
      </c>
      <c r="D7" s="37">
        <v>46</v>
      </c>
      <c r="E7" s="37">
        <v>17</v>
      </c>
      <c r="F7" s="37">
        <v>1</v>
      </c>
      <c r="G7" s="37">
        <v>0</v>
      </c>
      <c r="H7" s="37" t="s">
        <v>96</v>
      </c>
      <c r="I7" s="37" t="s">
        <v>97</v>
      </c>
      <c r="J7" s="37" t="s">
        <v>98</v>
      </c>
      <c r="K7" s="37" t="s">
        <v>99</v>
      </c>
      <c r="L7" s="37" t="s">
        <v>100</v>
      </c>
      <c r="M7" s="37" t="s">
        <v>101</v>
      </c>
      <c r="N7" s="38" t="s">
        <v>102</v>
      </c>
      <c r="O7" s="38">
        <v>59.49</v>
      </c>
      <c r="P7" s="38">
        <v>98.54</v>
      </c>
      <c r="Q7" s="38">
        <v>89.85</v>
      </c>
      <c r="R7" s="38">
        <v>1381</v>
      </c>
      <c r="S7" s="38">
        <v>69804</v>
      </c>
      <c r="T7" s="38">
        <v>42.92</v>
      </c>
      <c r="U7" s="38">
        <v>1626.37</v>
      </c>
      <c r="V7" s="38">
        <v>68579</v>
      </c>
      <c r="W7" s="38">
        <v>11.83</v>
      </c>
      <c r="X7" s="38">
        <v>5797.04</v>
      </c>
      <c r="Y7" s="38" t="s">
        <v>102</v>
      </c>
      <c r="Z7" s="38" t="s">
        <v>102</v>
      </c>
      <c r="AA7" s="38" t="s">
        <v>102</v>
      </c>
      <c r="AB7" s="38" t="s">
        <v>102</v>
      </c>
      <c r="AC7" s="38">
        <v>101.66</v>
      </c>
      <c r="AD7" s="38" t="s">
        <v>102</v>
      </c>
      <c r="AE7" s="38" t="s">
        <v>102</v>
      </c>
      <c r="AF7" s="38" t="s">
        <v>102</v>
      </c>
      <c r="AG7" s="38" t="s">
        <v>102</v>
      </c>
      <c r="AH7" s="38">
        <v>107.95</v>
      </c>
      <c r="AI7" s="38">
        <v>108.69</v>
      </c>
      <c r="AJ7" s="38" t="s">
        <v>102</v>
      </c>
      <c r="AK7" s="38" t="s">
        <v>102</v>
      </c>
      <c r="AL7" s="38" t="s">
        <v>102</v>
      </c>
      <c r="AM7" s="38" t="s">
        <v>102</v>
      </c>
      <c r="AN7" s="38">
        <v>0</v>
      </c>
      <c r="AO7" s="38" t="s">
        <v>102</v>
      </c>
      <c r="AP7" s="38" t="s">
        <v>102</v>
      </c>
      <c r="AQ7" s="38" t="s">
        <v>102</v>
      </c>
      <c r="AR7" s="38" t="s">
        <v>102</v>
      </c>
      <c r="AS7" s="38">
        <v>1.03</v>
      </c>
      <c r="AT7" s="38">
        <v>3.28</v>
      </c>
      <c r="AU7" s="38" t="s">
        <v>102</v>
      </c>
      <c r="AV7" s="38" t="s">
        <v>102</v>
      </c>
      <c r="AW7" s="38" t="s">
        <v>102</v>
      </c>
      <c r="AX7" s="38" t="s">
        <v>102</v>
      </c>
      <c r="AY7" s="38">
        <v>19.940000000000001</v>
      </c>
      <c r="AZ7" s="38" t="s">
        <v>102</v>
      </c>
      <c r="BA7" s="38" t="s">
        <v>102</v>
      </c>
      <c r="BB7" s="38" t="s">
        <v>102</v>
      </c>
      <c r="BC7" s="38" t="s">
        <v>102</v>
      </c>
      <c r="BD7" s="38">
        <v>80.5</v>
      </c>
      <c r="BE7" s="38">
        <v>69.489999999999995</v>
      </c>
      <c r="BF7" s="38" t="s">
        <v>102</v>
      </c>
      <c r="BG7" s="38" t="s">
        <v>102</v>
      </c>
      <c r="BH7" s="38" t="s">
        <v>102</v>
      </c>
      <c r="BI7" s="38" t="s">
        <v>102</v>
      </c>
      <c r="BJ7" s="38">
        <v>1152.95</v>
      </c>
      <c r="BK7" s="38" t="s">
        <v>102</v>
      </c>
      <c r="BL7" s="38" t="s">
        <v>102</v>
      </c>
      <c r="BM7" s="38" t="s">
        <v>102</v>
      </c>
      <c r="BN7" s="38" t="s">
        <v>102</v>
      </c>
      <c r="BO7" s="38">
        <v>605.9</v>
      </c>
      <c r="BP7" s="38">
        <v>682.78</v>
      </c>
      <c r="BQ7" s="38" t="s">
        <v>102</v>
      </c>
      <c r="BR7" s="38" t="s">
        <v>102</v>
      </c>
      <c r="BS7" s="38" t="s">
        <v>102</v>
      </c>
      <c r="BT7" s="38" t="s">
        <v>102</v>
      </c>
      <c r="BU7" s="38">
        <v>80.42</v>
      </c>
      <c r="BV7" s="38" t="s">
        <v>102</v>
      </c>
      <c r="BW7" s="38" t="s">
        <v>102</v>
      </c>
      <c r="BX7" s="38" t="s">
        <v>102</v>
      </c>
      <c r="BY7" s="38" t="s">
        <v>102</v>
      </c>
      <c r="BZ7" s="38">
        <v>89.41</v>
      </c>
      <c r="CA7" s="38">
        <v>100.91</v>
      </c>
      <c r="CB7" s="38" t="s">
        <v>102</v>
      </c>
      <c r="CC7" s="38" t="s">
        <v>102</v>
      </c>
      <c r="CD7" s="38" t="s">
        <v>102</v>
      </c>
      <c r="CE7" s="38" t="s">
        <v>102</v>
      </c>
      <c r="CF7" s="38">
        <v>108.53</v>
      </c>
      <c r="CG7" s="38" t="s">
        <v>102</v>
      </c>
      <c r="CH7" s="38" t="s">
        <v>102</v>
      </c>
      <c r="CI7" s="38" t="s">
        <v>102</v>
      </c>
      <c r="CJ7" s="38" t="s">
        <v>102</v>
      </c>
      <c r="CK7" s="38">
        <v>142.05000000000001</v>
      </c>
      <c r="CL7" s="38">
        <v>136.86000000000001</v>
      </c>
      <c r="CM7" s="38" t="s">
        <v>102</v>
      </c>
      <c r="CN7" s="38" t="s">
        <v>102</v>
      </c>
      <c r="CO7" s="38" t="s">
        <v>102</v>
      </c>
      <c r="CP7" s="38" t="s">
        <v>102</v>
      </c>
      <c r="CQ7" s="38" t="s">
        <v>102</v>
      </c>
      <c r="CR7" s="38" t="s">
        <v>102</v>
      </c>
      <c r="CS7" s="38" t="s">
        <v>102</v>
      </c>
      <c r="CT7" s="38" t="s">
        <v>102</v>
      </c>
      <c r="CU7" s="38" t="s">
        <v>102</v>
      </c>
      <c r="CV7" s="38">
        <v>56.51</v>
      </c>
      <c r="CW7" s="38">
        <v>58.98</v>
      </c>
      <c r="CX7" s="38" t="s">
        <v>102</v>
      </c>
      <c r="CY7" s="38" t="s">
        <v>102</v>
      </c>
      <c r="CZ7" s="38" t="s">
        <v>102</v>
      </c>
      <c r="DA7" s="38" t="s">
        <v>102</v>
      </c>
      <c r="DB7" s="38">
        <v>96.75</v>
      </c>
      <c r="DC7" s="38" t="s">
        <v>102</v>
      </c>
      <c r="DD7" s="38" t="s">
        <v>102</v>
      </c>
      <c r="DE7" s="38" t="s">
        <v>102</v>
      </c>
      <c r="DF7" s="38" t="s">
        <v>102</v>
      </c>
      <c r="DG7" s="38">
        <v>93.91</v>
      </c>
      <c r="DH7" s="38">
        <v>95.2</v>
      </c>
      <c r="DI7" s="38" t="s">
        <v>102</v>
      </c>
      <c r="DJ7" s="38" t="s">
        <v>102</v>
      </c>
      <c r="DK7" s="38" t="s">
        <v>102</v>
      </c>
      <c r="DL7" s="38" t="s">
        <v>102</v>
      </c>
      <c r="DM7" s="38">
        <v>3.03</v>
      </c>
      <c r="DN7" s="38" t="s">
        <v>102</v>
      </c>
      <c r="DO7" s="38" t="s">
        <v>102</v>
      </c>
      <c r="DP7" s="38" t="s">
        <v>102</v>
      </c>
      <c r="DQ7" s="38" t="s">
        <v>102</v>
      </c>
      <c r="DR7" s="38">
        <v>22.74</v>
      </c>
      <c r="DS7" s="38">
        <v>38.6</v>
      </c>
      <c r="DT7" s="38" t="s">
        <v>102</v>
      </c>
      <c r="DU7" s="38" t="s">
        <v>102</v>
      </c>
      <c r="DV7" s="38" t="s">
        <v>102</v>
      </c>
      <c r="DW7" s="38" t="s">
        <v>102</v>
      </c>
      <c r="DX7" s="38">
        <v>0</v>
      </c>
      <c r="DY7" s="38" t="s">
        <v>102</v>
      </c>
      <c r="DZ7" s="38" t="s">
        <v>102</v>
      </c>
      <c r="EA7" s="38" t="s">
        <v>102</v>
      </c>
      <c r="EB7" s="38" t="s">
        <v>102</v>
      </c>
      <c r="EC7" s="38">
        <v>0.18</v>
      </c>
      <c r="ED7" s="38">
        <v>5.64</v>
      </c>
      <c r="EE7" s="38" t="s">
        <v>102</v>
      </c>
      <c r="EF7" s="38" t="s">
        <v>102</v>
      </c>
      <c r="EG7" s="38" t="s">
        <v>102</v>
      </c>
      <c r="EH7" s="38" t="s">
        <v>102</v>
      </c>
      <c r="EI7" s="38">
        <v>0.55000000000000004</v>
      </c>
      <c r="EJ7" s="38" t="s">
        <v>102</v>
      </c>
      <c r="EK7" s="38" t="s">
        <v>102</v>
      </c>
      <c r="EL7" s="38" t="s">
        <v>102</v>
      </c>
      <c r="EM7" s="38" t="s">
        <v>102</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京田辺市役所</cp:lastModifiedBy>
  <cp:lastPrinted>2020-02-12T07:55:35Z</cp:lastPrinted>
  <dcterms:modified xsi:type="dcterms:W3CDTF">2020-02-19T00:13:54Z</dcterms:modified>
</cp:coreProperties>
</file>