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市営駐車場\公営企業調査\H31\R2.1.17Fw 【京都府自治振興課】公営企業に係る「経営比較分析表」（平成３０年度）の分析等について（依頼）\"/>
    </mc:Choice>
  </mc:AlternateContent>
  <workbookProtection workbookAlgorithmName="SHA-512" workbookHashValue="rm7zPiR7btba+6kRcpCKaU0nXTbcOZ+1nSo8/FbHaPYX6T3nOGO3lTgstl8Ls8k9qUv8wrHQDDsyw9h7RX4PdQ==" workbookSaltValue="ez7c+vd55RAESVdqKfyLL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51" i="4"/>
  <c r="GQ30" i="4"/>
  <c r="LT76" i="4"/>
  <c r="GQ51" i="4"/>
  <c r="LH30" i="4"/>
  <c r="IE76" i="4"/>
  <c r="BZ30" i="4"/>
  <c r="BG30" i="4"/>
  <c r="HP76" i="4"/>
  <c r="BG51" i="4"/>
  <c r="FX30" i="4"/>
  <c r="AV76" i="4"/>
  <c r="KO51" i="4"/>
  <c r="KO30" i="4"/>
  <c r="LE76" i="4"/>
  <c r="FX51" i="4"/>
  <c r="KP76" i="4"/>
  <c r="HA76" i="4"/>
  <c r="AN51" i="4"/>
  <c r="FE30" i="4"/>
  <c r="AN30" i="4"/>
  <c r="JV51" i="4"/>
  <c r="AG76" i="4"/>
  <c r="FE51" i="4"/>
  <c r="JV30" i="4"/>
  <c r="KA76" i="4"/>
  <c r="EL51" i="4"/>
  <c r="JC30" i="4"/>
  <c r="R76" i="4"/>
  <c r="JC51" i="4"/>
  <c r="GL76" i="4"/>
  <c r="U51" i="4"/>
  <c r="EL30" i="4"/>
  <c r="U30"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<sst xmlns="http://schemas.openxmlformats.org/spreadsheetml/2006/main" count="278" uniqueCount="132">
  <si>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</si>
  <si>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</si>
  <si>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</si>
  <si>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</si>
  <si>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</si>
  <si>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</si>
  <si>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</si>
  <si>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</si>
  <si>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</si>
  <si>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</si>
  <si>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</si>
  <si>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</si>
  <si>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</si>
  <si>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</si>
  <si>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</si>
  <si>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</si>
  <si>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</si>
  <si>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</si>
  <si>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</si>
  <si>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</si>
  <si>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</si>
  <si>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</si>
  <si>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</si>
  <si>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</si>
  <si>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</si>
  <si>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</si>
  <si>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</si>
  <si>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</si>
  <si>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</si>
  <si>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</si>
  <si>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</si>
  <si>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</si>
  <si>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</si>
  <si>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</si>
  <si>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</si>
  <si>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</si>
  <si>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</si>
  <si>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</si>
  <si>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</si>
  <si>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</si>
  <si>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</si>
  <si>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</si>
  <si>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</si>
  <si>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</si>
  <si>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</si>
  <si>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</si>
  <si>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</si>
  <si>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</si>
  <si>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</si>
  <si>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</si>
  <si>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</si>
  <si>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</si>
  <si>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</si>
  <si>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</si>
  <si>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</si>
  <si>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</si>
  <si>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</si>
  <si>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</si>
  <si>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</si>
  <si>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</si>
  <si>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</si>
  <si>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</si>
  <si>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</si>
  <si>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</si>
  <si>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</si>
  <si>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</si>
  <si>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</si>
  <si>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</si>
  <si>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</si>
  <si>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</si>
  <si>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</si>
  <si>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</si>
  <si>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</si>
  <si>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</si>
  <si>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</si>
  <si>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</si>
  <si>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</si>
  <si>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</si>
  <si>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</si>
  <si>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</si>
  <si>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</si>
  <si>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</si>
  <si>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</si>
  <si>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</si>
  <si>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</si>
  <si>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</si>
  <si>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</si>
  <si>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</si>
  <si>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</si>
  <si>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</si>
  <si>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</si>
  <si>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</si>
  <si>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</si>
  <si>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</si>
  <si>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</si>
  <si>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</si>
  <si>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</si>
  <si>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</si>
  <si>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</si>
  <si>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</si>
  <si>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</si>
  <si>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</si>
  <si>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</si>
  <si>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</si>
  <si>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</si>
  <si>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</si>
  <si>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</si>
  <si>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</si>
  <si>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</si>
  <si>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</si>
  <si>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八幡市</t>
  </si>
  <si>
    <t>八幡市営駐車場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</si>
  <si>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</si>
  <si>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</si>
  <si>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</si>
  <si>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</si>
  <si>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</si>
  <si>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</si>
  <si>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</si>
  <si>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</si>
  <si>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</si>
  <si>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</si>
  <si>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</si>
  <si>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</si>
  <si>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</si>
  <si>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</si>
  <si>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</si>
  <si>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</si>
  <si>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企業債の借り入れもなく、また、今後10年の大規模な設備投資の見込みもないが、今後健全な運営を行っていく上で見直していくべきところである。</t>
    <rPh sb="1" eb="3">
      <t>キギョウ</t>
    </rPh>
    <rPh sb="3" eb="4">
      <t>サイ</t>
    </rPh>
    <rPh sb="5" eb="6">
      <t>カ</t>
    </rPh>
    <rPh sb="7" eb="8">
      <t>イ</t>
    </rPh>
    <rPh sb="16" eb="18">
      <t>コンゴ</t>
    </rPh>
    <rPh sb="20" eb="21">
      <t>ネン</t>
    </rPh>
    <rPh sb="22" eb="25">
      <t>ダイキボ</t>
    </rPh>
    <rPh sb="26" eb="28">
      <t>セツビ</t>
    </rPh>
    <rPh sb="28" eb="30">
      <t>トウシ</t>
    </rPh>
    <rPh sb="31" eb="33">
      <t>ミコミ</t>
    </rPh>
    <rPh sb="39" eb="41">
      <t>コンゴ</t>
    </rPh>
    <rPh sb="41" eb="43">
      <t>ケンゼン</t>
    </rPh>
    <rPh sb="44" eb="46">
      <t>ウンエイ</t>
    </rPh>
    <rPh sb="47" eb="48">
      <t>オコナ</t>
    </rPh>
    <rPh sb="52" eb="53">
      <t>ウエ</t>
    </rPh>
    <rPh sb="54" eb="56">
      <t>ミナオ</t>
    </rPh>
    <phoneticPr fontId="5"/>
  </si>
  <si>
    <t>　平成30年度の収支比率について、平成28年度以前に比べると上昇しているが、前年度比では下降している。
　平成28年度以前に比べて収支比率が上昇している要因としては、平成28年度に料金システム機器のリース期間が満了し、機器が無償譲渡されたことによって営業費用が削減されたことが挙げられる。
　一方、昨年度比で収支比率が下降している要因としては、当該駐車場近くには桜の花見期間中、約40万人の花見客が訪れる公園があり、その公園の桜の見ごろが、平成30年は3月、平成31年は4月であったため、平成30年度は花見客による収益が著しく減少したことが挙げられる。</t>
    <rPh sb="1" eb="3">
      <t>ヘイセイ</t>
    </rPh>
    <rPh sb="5" eb="7">
      <t>ネンド</t>
    </rPh>
    <rPh sb="8" eb="10">
      <t>シュウシ</t>
    </rPh>
    <rPh sb="10" eb="12">
      <t>ヒリツ</t>
    </rPh>
    <rPh sb="17" eb="19">
      <t>ヘイセイ</t>
    </rPh>
    <rPh sb="21" eb="23">
      <t>ネンド</t>
    </rPh>
    <rPh sb="23" eb="25">
      <t>イゼン</t>
    </rPh>
    <rPh sb="26" eb="27">
      <t>クラ</t>
    </rPh>
    <rPh sb="30" eb="32">
      <t>ジョウショウ</t>
    </rPh>
    <rPh sb="41" eb="42">
      <t>ヒ</t>
    </rPh>
    <rPh sb="44" eb="46">
      <t>カコウ</t>
    </rPh>
    <rPh sb="53" eb="55">
      <t>ヘイセイ</t>
    </rPh>
    <rPh sb="57" eb="59">
      <t>ネンド</t>
    </rPh>
    <rPh sb="59" eb="61">
      <t>イゼン</t>
    </rPh>
    <rPh sb="62" eb="63">
      <t>クラ</t>
    </rPh>
    <rPh sb="65" eb="67">
      <t>シュウシ</t>
    </rPh>
    <rPh sb="67" eb="69">
      <t>ヒリツ</t>
    </rPh>
    <rPh sb="70" eb="72">
      <t>ジョウショウ</t>
    </rPh>
    <rPh sb="76" eb="78">
      <t>ヨウイン</t>
    </rPh>
    <rPh sb="83" eb="85">
      <t>ヘイセイ</t>
    </rPh>
    <rPh sb="87" eb="89">
      <t>ネンド</t>
    </rPh>
    <rPh sb="90" eb="92">
      <t>リョウキン</t>
    </rPh>
    <rPh sb="96" eb="98">
      <t>キキ</t>
    </rPh>
    <rPh sb="102" eb="104">
      <t>キカン</t>
    </rPh>
    <rPh sb="105" eb="107">
      <t>マンリョウ</t>
    </rPh>
    <rPh sb="109" eb="111">
      <t>キキ</t>
    </rPh>
    <rPh sb="112" eb="114">
      <t>ムショウ</t>
    </rPh>
    <rPh sb="114" eb="116">
      <t>ジョウト</t>
    </rPh>
    <rPh sb="125" eb="127">
      <t>エイギョウ</t>
    </rPh>
    <rPh sb="127" eb="129">
      <t>ヒヨウ</t>
    </rPh>
    <rPh sb="130" eb="132">
      <t>サクゲン</t>
    </rPh>
    <rPh sb="138" eb="139">
      <t>ア</t>
    </rPh>
    <rPh sb="146" eb="148">
      <t>イッポウ</t>
    </rPh>
    <rPh sb="149" eb="152">
      <t>サクネンド</t>
    </rPh>
    <rPh sb="152" eb="153">
      <t>ヒ</t>
    </rPh>
    <rPh sb="154" eb="156">
      <t>シュウシ</t>
    </rPh>
    <rPh sb="156" eb="158">
      <t>ヒリツ</t>
    </rPh>
    <rPh sb="159" eb="161">
      <t>カコウ</t>
    </rPh>
    <rPh sb="165" eb="167">
      <t>ヨウイン</t>
    </rPh>
    <rPh sb="172" eb="174">
      <t>トウガイ</t>
    </rPh>
    <rPh sb="174" eb="177">
      <t>チュウシャジョウ</t>
    </rPh>
    <rPh sb="177" eb="178">
      <t>チカ</t>
    </rPh>
    <rPh sb="181" eb="182">
      <t>サクラ</t>
    </rPh>
    <rPh sb="183" eb="185">
      <t>ハナミ</t>
    </rPh>
    <rPh sb="185" eb="188">
      <t>キカンチュウ</t>
    </rPh>
    <rPh sb="189" eb="190">
      <t>ヤク</t>
    </rPh>
    <rPh sb="192" eb="194">
      <t>マンニン</t>
    </rPh>
    <rPh sb="195" eb="198">
      <t>ハナミキャク</t>
    </rPh>
    <rPh sb="199" eb="200">
      <t>オトズ</t>
    </rPh>
    <rPh sb="202" eb="204">
      <t>コウエン</t>
    </rPh>
    <rPh sb="210" eb="212">
      <t>コウエン</t>
    </rPh>
    <rPh sb="213" eb="214">
      <t>サクラ</t>
    </rPh>
    <rPh sb="215" eb="216">
      <t>ミ</t>
    </rPh>
    <rPh sb="220" eb="222">
      <t>ヘイセイ</t>
    </rPh>
    <rPh sb="224" eb="225">
      <t>ネン</t>
    </rPh>
    <rPh sb="227" eb="228">
      <t>ガツ</t>
    </rPh>
    <rPh sb="229" eb="231">
      <t>ヘイセイ</t>
    </rPh>
    <rPh sb="233" eb="234">
      <t>ネン</t>
    </rPh>
    <rPh sb="236" eb="237">
      <t>ガツ</t>
    </rPh>
    <rPh sb="244" eb="246">
      <t>ヘイセイ</t>
    </rPh>
    <rPh sb="248" eb="250">
      <t>ネンド</t>
    </rPh>
    <rPh sb="251" eb="254">
      <t>ハナミキャク</t>
    </rPh>
    <rPh sb="257" eb="259">
      <t>シュウエキ</t>
    </rPh>
    <rPh sb="260" eb="261">
      <t>イチジル</t>
    </rPh>
    <rPh sb="263" eb="265">
      <t>ゲンショウ</t>
    </rPh>
    <rPh sb="270" eb="271">
      <t>ア</t>
    </rPh>
    <phoneticPr fontId="5"/>
  </si>
  <si>
    <t>　当該事業は黒字事業ではあるが、利用台数、収益は減少傾向にある。
　新設された民間駐車場の認知度の上昇に伴い、当該駐車場の利用台数、収益の減少は次年度以降、さらに拡大するおそれがある。今後、システム機器の故障による機器の更新等、想定していない費用の発生も考えられることから、運営の見直し等による費用削減や、収益拡大を目指すことが喫緊の課題である。</t>
    <rPh sb="1" eb="3">
      <t>トウガイ</t>
    </rPh>
    <rPh sb="3" eb="5">
      <t>ジギョウ</t>
    </rPh>
    <rPh sb="6" eb="8">
      <t>クロジ</t>
    </rPh>
    <rPh sb="8" eb="10">
      <t>ジギョウ</t>
    </rPh>
    <rPh sb="16" eb="18">
      <t>リヨウ</t>
    </rPh>
    <rPh sb="18" eb="20">
      <t>ダイスウ</t>
    </rPh>
    <rPh sb="21" eb="23">
      <t>シュウエキ</t>
    </rPh>
    <rPh sb="24" eb="26">
      <t>ゲンショウ</t>
    </rPh>
    <rPh sb="26" eb="28">
      <t>ケイコウ</t>
    </rPh>
    <rPh sb="34" eb="36">
      <t>シンセツ</t>
    </rPh>
    <rPh sb="55" eb="57">
      <t>トウガイ</t>
    </rPh>
    <rPh sb="57" eb="60">
      <t>チュウシャジョウ</t>
    </rPh>
    <rPh sb="61" eb="63">
      <t>リヨウ</t>
    </rPh>
    <rPh sb="63" eb="65">
      <t>ダイスウ</t>
    </rPh>
    <rPh sb="66" eb="68">
      <t>シュウエキ</t>
    </rPh>
    <rPh sb="69" eb="71">
      <t>ゲンショウ</t>
    </rPh>
    <rPh sb="72" eb="75">
      <t>ジネンド</t>
    </rPh>
    <rPh sb="75" eb="77">
      <t>イコウ</t>
    </rPh>
    <rPh sb="81" eb="83">
      <t>カクダイ</t>
    </rPh>
    <rPh sb="92" eb="94">
      <t>コンゴ</t>
    </rPh>
    <rPh sb="99" eb="101">
      <t>キキ</t>
    </rPh>
    <rPh sb="102" eb="104">
      <t>コショウ</t>
    </rPh>
    <rPh sb="107" eb="109">
      <t>キキ</t>
    </rPh>
    <rPh sb="110" eb="112">
      <t>コウシン</t>
    </rPh>
    <rPh sb="112" eb="113">
      <t>トウ</t>
    </rPh>
    <rPh sb="114" eb="116">
      <t>ソウテイ</t>
    </rPh>
    <rPh sb="121" eb="123">
      <t>ヒヨウ</t>
    </rPh>
    <rPh sb="124" eb="126">
      <t>ハッセイ</t>
    </rPh>
    <rPh sb="127" eb="128">
      <t>カンガ</t>
    </rPh>
    <rPh sb="137" eb="139">
      <t>ウンエイ</t>
    </rPh>
    <rPh sb="140" eb="142">
      <t>ミナオ</t>
    </rPh>
    <rPh sb="143" eb="144">
      <t>トウ</t>
    </rPh>
    <rPh sb="147" eb="149">
      <t>ヒヨウ</t>
    </rPh>
    <rPh sb="149" eb="151">
      <t>サクゲン</t>
    </rPh>
    <rPh sb="153" eb="155">
      <t>シュウエキ</t>
    </rPh>
    <rPh sb="155" eb="157">
      <t>カクダイ</t>
    </rPh>
    <rPh sb="158" eb="160">
      <t>メザ</t>
    </rPh>
    <rPh sb="164" eb="166">
      <t>キッキン</t>
    </rPh>
    <rPh sb="167" eb="169">
      <t>カダイ</t>
    </rPh>
    <phoneticPr fontId="5"/>
  </si>
  <si>
    <t>　全体の利用台数が大きく減少した要因としては、平成30年度において、花見客の利用が著しく減少したことが挙げられる。
　また、花見客の影響以外でも、前年同月比で利用台数が減少した月が多くが見られる。この要因としては、当該駐車場の利用は京阪電車「石清水八幡宮駅」の利用客が主であるが、平成29年12月と平成30年11月に、駅周辺に民間駐車場が新設されたことが考えられる。</t>
    <rPh sb="1" eb="3">
      <t>ゼンタイ</t>
    </rPh>
    <rPh sb="4" eb="6">
      <t>リヨウ</t>
    </rPh>
    <rPh sb="6" eb="8">
      <t>ダイスウ</t>
    </rPh>
    <rPh sb="9" eb="10">
      <t>オオ</t>
    </rPh>
    <rPh sb="12" eb="14">
      <t>ゲンショウ</t>
    </rPh>
    <rPh sb="16" eb="18">
      <t>ヨウイン</t>
    </rPh>
    <rPh sb="23" eb="25">
      <t>ヘイセイ</t>
    </rPh>
    <rPh sb="27" eb="29">
      <t>ネンド</t>
    </rPh>
    <rPh sb="34" eb="37">
      <t>ハナミキャク</t>
    </rPh>
    <rPh sb="38" eb="40">
      <t>リヨウ</t>
    </rPh>
    <rPh sb="41" eb="42">
      <t>イチジル</t>
    </rPh>
    <rPh sb="44" eb="46">
      <t>ゲンショウ</t>
    </rPh>
    <rPh sb="51" eb="52">
      <t>ア</t>
    </rPh>
    <rPh sb="62" eb="65">
      <t>ハナミキャク</t>
    </rPh>
    <rPh sb="66" eb="68">
      <t>エイキョウ</t>
    </rPh>
    <rPh sb="68" eb="70">
      <t>イガイ</t>
    </rPh>
    <rPh sb="73" eb="75">
      <t>ゼンネン</t>
    </rPh>
    <rPh sb="75" eb="78">
      <t>ドウゲツヒ</t>
    </rPh>
    <rPh sb="79" eb="81">
      <t>リヨウ</t>
    </rPh>
    <rPh sb="81" eb="83">
      <t>ダイスウ</t>
    </rPh>
    <rPh sb="84" eb="86">
      <t>ゲンショウ</t>
    </rPh>
    <rPh sb="88" eb="89">
      <t>ツキ</t>
    </rPh>
    <rPh sb="90" eb="91">
      <t>オオ</t>
    </rPh>
    <rPh sb="93" eb="94">
      <t>ミ</t>
    </rPh>
    <rPh sb="100" eb="102">
      <t>ヨウイン</t>
    </rPh>
    <rPh sb="107" eb="109">
      <t>トウガイ</t>
    </rPh>
    <rPh sb="109" eb="112">
      <t>チュウシャジョウ</t>
    </rPh>
    <rPh sb="113" eb="115">
      <t>リヨウ</t>
    </rPh>
    <rPh sb="116" eb="118">
      <t>ケイハン</t>
    </rPh>
    <rPh sb="118" eb="120">
      <t>デンシャ</t>
    </rPh>
    <rPh sb="121" eb="124">
      <t>イワシミズ</t>
    </rPh>
    <rPh sb="124" eb="127">
      <t>ハチマングウ</t>
    </rPh>
    <rPh sb="127" eb="128">
      <t>エキ</t>
    </rPh>
    <rPh sb="130" eb="133">
      <t>リヨウキャク</t>
    </rPh>
    <rPh sb="134" eb="135">
      <t>オモ</t>
    </rPh>
    <rPh sb="140" eb="142">
      <t>ヘイセイ</t>
    </rPh>
    <rPh sb="144" eb="145">
      <t>ネン</t>
    </rPh>
    <rPh sb="147" eb="148">
      <t>ガツ</t>
    </rPh>
    <rPh sb="149" eb="151">
      <t>ヘイセイ</t>
    </rPh>
    <rPh sb="153" eb="154">
      <t>ネン</t>
    </rPh>
    <rPh sb="156" eb="157">
      <t>ガツ</t>
    </rPh>
    <rPh sb="159" eb="162">
      <t>エキシュウヘン</t>
    </rPh>
    <rPh sb="163" eb="165">
      <t>ミンカン</t>
    </rPh>
    <rPh sb="165" eb="168">
      <t>チュウシャジョウ</t>
    </rPh>
    <rPh sb="169" eb="171">
      <t>シンセツ</t>
    </rPh>
    <rPh sb="177" eb="178">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</si>
</sst>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245.3</c:v>
                </c:pt>
                <c:pt idx="1">
                  <c:v>215.4</c:v>
                </c:pt>
                <c:pt idx="2">
                  <c:v>195.9</c:v>
                </c:pt>
                <c:pt idx="3">
                  <c:v>342.4</c:v>
                </c:pt>
                <c:pt idx="4">
                  <c:v>284.60000000000002</c:v>
                </c:pt>
              </c:numCache>
            </c:numRef>
          </c:val>
          <c:extLst>
            <c:ext xmlns:c16="http://schemas.microsoft.com/office/drawing/2014/chart" uri="{C3380CC4-5D6E-409C-BE32-E72D297353CC}">
              <c16:uniqueId val="{00000000-AF54-487A-A59E-5782FD8ACBA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AF54-487A-A59E-5782FD8ACBA6}"/>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049-4BE5-9529-3032FE0D3A0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2049-4BE5-9529-3032FE0D3A0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62C5-4495-8B6C-AABB4EB6947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2C5-4495-8B6C-AABB4EB69479}"/>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4231-4E5B-85EC-B855F9DABAF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231-4E5B-85EC-B855F9DABAF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DA9-4039-A732-3D2ECB61BFB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FDA9-4039-A732-3D2ECB61BFB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94A-4FD5-B073-CDEF7DAC25C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F94A-4FD5-B073-CDEF7DAC25CD}"/>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97.2</c:v>
                </c:pt>
                <c:pt idx="1">
                  <c:v>109.7</c:v>
                </c:pt>
                <c:pt idx="2">
                  <c:v>105.6</c:v>
                </c:pt>
                <c:pt idx="3">
                  <c:v>112.5</c:v>
                </c:pt>
                <c:pt idx="4">
                  <c:v>91.7</c:v>
                </c:pt>
              </c:numCache>
            </c:numRef>
          </c:val>
          <c:extLst>
            <c:ext xmlns:c16="http://schemas.microsoft.com/office/drawing/2014/chart" uri="{C3380CC4-5D6E-409C-BE32-E72D297353CC}">
              <c16:uniqueId val="{00000000-D227-4B65-8C91-FA1C41E1D38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D227-4B65-8C91-FA1C41E1D38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48.6</c:v>
                </c:pt>
                <c:pt idx="1">
                  <c:v>53.6</c:v>
                </c:pt>
                <c:pt idx="2">
                  <c:v>48.9</c:v>
                </c:pt>
                <c:pt idx="3">
                  <c:v>70.8</c:v>
                </c:pt>
                <c:pt idx="4">
                  <c:v>64.900000000000006</c:v>
                </c:pt>
              </c:numCache>
            </c:numRef>
          </c:val>
          <c:extLst>
            <c:ext xmlns:c16="http://schemas.microsoft.com/office/drawing/2014/chart" uri="{C3380CC4-5D6E-409C-BE32-E72D297353CC}">
              <c16:uniqueId val="{00000000-2673-4C98-A9D4-9B9E97F5B25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2673-4C98-A9D4-9B9E97F5B25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8824</c:v>
                </c:pt>
                <c:pt idx="1">
                  <c:v>7431</c:v>
                </c:pt>
                <c:pt idx="2">
                  <c:v>6433</c:v>
                </c:pt>
                <c:pt idx="3">
                  <c:v>9183</c:v>
                </c:pt>
                <c:pt idx="4">
                  <c:v>7632</c:v>
                </c:pt>
              </c:numCache>
            </c:numRef>
          </c:val>
          <c:extLst>
            <c:ext xmlns:c16="http://schemas.microsoft.com/office/drawing/2014/chart" uri="{C3380CC4-5D6E-409C-BE32-E72D297353CC}">
              <c16:uniqueId val="{00000000-7E36-4930-A13D-7A1023EDBAC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7E36-4930-A13D-7A1023EDBACB}"/>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47"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京都府八幡市　八幡市営駐車場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2380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245.3</v>
      </c>
      <c r="V31" s="118"/>
      <c r="W31" s="118"/>
      <c r="X31" s="118"/>
      <c r="Y31" s="118"/>
      <c r="Z31" s="118"/>
      <c r="AA31" s="118"/>
      <c r="AB31" s="118"/>
      <c r="AC31" s="118"/>
      <c r="AD31" s="118"/>
      <c r="AE31" s="118"/>
      <c r="AF31" s="118"/>
      <c r="AG31" s="118"/>
      <c r="AH31" s="118"/>
      <c r="AI31" s="118"/>
      <c r="AJ31" s="118"/>
      <c r="AK31" s="118"/>
      <c r="AL31" s="118"/>
      <c r="AM31" s="118"/>
      <c r="AN31" s="118">
        <f>データ!Z7</f>
        <v>215.4</v>
      </c>
      <c r="AO31" s="118"/>
      <c r="AP31" s="118"/>
      <c r="AQ31" s="118"/>
      <c r="AR31" s="118"/>
      <c r="AS31" s="118"/>
      <c r="AT31" s="118"/>
      <c r="AU31" s="118"/>
      <c r="AV31" s="118"/>
      <c r="AW31" s="118"/>
      <c r="AX31" s="118"/>
      <c r="AY31" s="118"/>
      <c r="AZ31" s="118"/>
      <c r="BA31" s="118"/>
      <c r="BB31" s="118"/>
      <c r="BC31" s="118"/>
      <c r="BD31" s="118"/>
      <c r="BE31" s="118"/>
      <c r="BF31" s="118"/>
      <c r="BG31" s="118">
        <f>データ!AA7</f>
        <v>195.9</v>
      </c>
      <c r="BH31" s="118"/>
      <c r="BI31" s="118"/>
      <c r="BJ31" s="118"/>
      <c r="BK31" s="118"/>
      <c r="BL31" s="118"/>
      <c r="BM31" s="118"/>
      <c r="BN31" s="118"/>
      <c r="BO31" s="118"/>
      <c r="BP31" s="118"/>
      <c r="BQ31" s="118"/>
      <c r="BR31" s="118"/>
      <c r="BS31" s="118"/>
      <c r="BT31" s="118"/>
      <c r="BU31" s="118"/>
      <c r="BV31" s="118"/>
      <c r="BW31" s="118"/>
      <c r="BX31" s="118"/>
      <c r="BY31" s="118"/>
      <c r="BZ31" s="118">
        <f>データ!AB7</f>
        <v>342.4</v>
      </c>
      <c r="CA31" s="118"/>
      <c r="CB31" s="118"/>
      <c r="CC31" s="118"/>
      <c r="CD31" s="118"/>
      <c r="CE31" s="118"/>
      <c r="CF31" s="118"/>
      <c r="CG31" s="118"/>
      <c r="CH31" s="118"/>
      <c r="CI31" s="118"/>
      <c r="CJ31" s="118"/>
      <c r="CK31" s="118"/>
      <c r="CL31" s="118"/>
      <c r="CM31" s="118"/>
      <c r="CN31" s="118"/>
      <c r="CO31" s="118"/>
      <c r="CP31" s="118"/>
      <c r="CQ31" s="118"/>
      <c r="CR31" s="118"/>
      <c r="CS31" s="118">
        <f>データ!AC7</f>
        <v>284.60000000000002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97.2</v>
      </c>
      <c r="JD31" s="120"/>
      <c r="JE31" s="120"/>
      <c r="JF31" s="120"/>
      <c r="JG31" s="120"/>
      <c r="JH31" s="120"/>
      <c r="JI31" s="120"/>
      <c r="JJ31" s="120"/>
      <c r="JK31" s="120"/>
      <c r="JL31" s="120"/>
      <c r="JM31" s="120"/>
      <c r="JN31" s="120"/>
      <c r="JO31" s="120"/>
      <c r="JP31" s="120"/>
      <c r="JQ31" s="120"/>
      <c r="JR31" s="120"/>
      <c r="JS31" s="120"/>
      <c r="JT31" s="120"/>
      <c r="JU31" s="121"/>
      <c r="JV31" s="119">
        <f>データ!DL7</f>
        <v>109.7</v>
      </c>
      <c r="JW31" s="120"/>
      <c r="JX31" s="120"/>
      <c r="JY31" s="120"/>
      <c r="JZ31" s="120"/>
      <c r="KA31" s="120"/>
      <c r="KB31" s="120"/>
      <c r="KC31" s="120"/>
      <c r="KD31" s="120"/>
      <c r="KE31" s="120"/>
      <c r="KF31" s="120"/>
      <c r="KG31" s="120"/>
      <c r="KH31" s="120"/>
      <c r="KI31" s="120"/>
      <c r="KJ31" s="120"/>
      <c r="KK31" s="120"/>
      <c r="KL31" s="120"/>
      <c r="KM31" s="120"/>
      <c r="KN31" s="121"/>
      <c r="KO31" s="119">
        <f>データ!DM7</f>
        <v>105.6</v>
      </c>
      <c r="KP31" s="120"/>
      <c r="KQ31" s="120"/>
      <c r="KR31" s="120"/>
      <c r="KS31" s="120"/>
      <c r="KT31" s="120"/>
      <c r="KU31" s="120"/>
      <c r="KV31" s="120"/>
      <c r="KW31" s="120"/>
      <c r="KX31" s="120"/>
      <c r="KY31" s="120"/>
      <c r="KZ31" s="120"/>
      <c r="LA31" s="120"/>
      <c r="LB31" s="120"/>
      <c r="LC31" s="120"/>
      <c r="LD31" s="120"/>
      <c r="LE31" s="120"/>
      <c r="LF31" s="120"/>
      <c r="LG31" s="121"/>
      <c r="LH31" s="119">
        <f>データ!DN7</f>
        <v>112.5</v>
      </c>
      <c r="LI31" s="120"/>
      <c r="LJ31" s="120"/>
      <c r="LK31" s="120"/>
      <c r="LL31" s="120"/>
      <c r="LM31" s="120"/>
      <c r="LN31" s="120"/>
      <c r="LO31" s="120"/>
      <c r="LP31" s="120"/>
      <c r="LQ31" s="120"/>
      <c r="LR31" s="120"/>
      <c r="LS31" s="120"/>
      <c r="LT31" s="120"/>
      <c r="LU31" s="120"/>
      <c r="LV31" s="120"/>
      <c r="LW31" s="120"/>
      <c r="LX31" s="120"/>
      <c r="LY31" s="120"/>
      <c r="LZ31" s="121"/>
      <c r="MA31" s="119">
        <f>データ!DO7</f>
        <v>91.7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48.6</v>
      </c>
      <c r="EM52" s="118"/>
      <c r="EN52" s="118"/>
      <c r="EO52" s="118"/>
      <c r="EP52" s="118"/>
      <c r="EQ52" s="118"/>
      <c r="ER52" s="118"/>
      <c r="ES52" s="118"/>
      <c r="ET52" s="118"/>
      <c r="EU52" s="118"/>
      <c r="EV52" s="118"/>
      <c r="EW52" s="118"/>
      <c r="EX52" s="118"/>
      <c r="EY52" s="118"/>
      <c r="EZ52" s="118"/>
      <c r="FA52" s="118"/>
      <c r="FB52" s="118"/>
      <c r="FC52" s="118"/>
      <c r="FD52" s="118"/>
      <c r="FE52" s="118">
        <f>データ!BG7</f>
        <v>53.6</v>
      </c>
      <c r="FF52" s="118"/>
      <c r="FG52" s="118"/>
      <c r="FH52" s="118"/>
      <c r="FI52" s="118"/>
      <c r="FJ52" s="118"/>
      <c r="FK52" s="118"/>
      <c r="FL52" s="118"/>
      <c r="FM52" s="118"/>
      <c r="FN52" s="118"/>
      <c r="FO52" s="118"/>
      <c r="FP52" s="118"/>
      <c r="FQ52" s="118"/>
      <c r="FR52" s="118"/>
      <c r="FS52" s="118"/>
      <c r="FT52" s="118"/>
      <c r="FU52" s="118"/>
      <c r="FV52" s="118"/>
      <c r="FW52" s="118"/>
      <c r="FX52" s="118">
        <f>データ!BH7</f>
        <v>48.9</v>
      </c>
      <c r="FY52" s="118"/>
      <c r="FZ52" s="118"/>
      <c r="GA52" s="118"/>
      <c r="GB52" s="118"/>
      <c r="GC52" s="118"/>
      <c r="GD52" s="118"/>
      <c r="GE52" s="118"/>
      <c r="GF52" s="118"/>
      <c r="GG52" s="118"/>
      <c r="GH52" s="118"/>
      <c r="GI52" s="118"/>
      <c r="GJ52" s="118"/>
      <c r="GK52" s="118"/>
      <c r="GL52" s="118"/>
      <c r="GM52" s="118"/>
      <c r="GN52" s="118"/>
      <c r="GO52" s="118"/>
      <c r="GP52" s="118"/>
      <c r="GQ52" s="118">
        <f>データ!BI7</f>
        <v>70.8</v>
      </c>
      <c r="GR52" s="118"/>
      <c r="GS52" s="118"/>
      <c r="GT52" s="118"/>
      <c r="GU52" s="118"/>
      <c r="GV52" s="118"/>
      <c r="GW52" s="118"/>
      <c r="GX52" s="118"/>
      <c r="GY52" s="118"/>
      <c r="GZ52" s="118"/>
      <c r="HA52" s="118"/>
      <c r="HB52" s="118"/>
      <c r="HC52" s="118"/>
      <c r="HD52" s="118"/>
      <c r="HE52" s="118"/>
      <c r="HF52" s="118"/>
      <c r="HG52" s="118"/>
      <c r="HH52" s="118"/>
      <c r="HI52" s="118"/>
      <c r="HJ52" s="118">
        <f>データ!BJ7</f>
        <v>64.900000000000006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8824</v>
      </c>
      <c r="JD52" s="125"/>
      <c r="JE52" s="125"/>
      <c r="JF52" s="125"/>
      <c r="JG52" s="125"/>
      <c r="JH52" s="125"/>
      <c r="JI52" s="125"/>
      <c r="JJ52" s="125"/>
      <c r="JK52" s="125"/>
      <c r="JL52" s="125"/>
      <c r="JM52" s="125"/>
      <c r="JN52" s="125"/>
      <c r="JO52" s="125"/>
      <c r="JP52" s="125"/>
      <c r="JQ52" s="125"/>
      <c r="JR52" s="125"/>
      <c r="JS52" s="125"/>
      <c r="JT52" s="125"/>
      <c r="JU52" s="125"/>
      <c r="JV52" s="125">
        <f>データ!BR7</f>
        <v>7431</v>
      </c>
      <c r="JW52" s="125"/>
      <c r="JX52" s="125"/>
      <c r="JY52" s="125"/>
      <c r="JZ52" s="125"/>
      <c r="KA52" s="125"/>
      <c r="KB52" s="125"/>
      <c r="KC52" s="125"/>
      <c r="KD52" s="125"/>
      <c r="KE52" s="125"/>
      <c r="KF52" s="125"/>
      <c r="KG52" s="125"/>
      <c r="KH52" s="125"/>
      <c r="KI52" s="125"/>
      <c r="KJ52" s="125"/>
      <c r="KK52" s="125"/>
      <c r="KL52" s="125"/>
      <c r="KM52" s="125"/>
      <c r="KN52" s="125"/>
      <c r="KO52" s="125">
        <f>データ!BS7</f>
        <v>6433</v>
      </c>
      <c r="KP52" s="125"/>
      <c r="KQ52" s="125"/>
      <c r="KR52" s="125"/>
      <c r="KS52" s="125"/>
      <c r="KT52" s="125"/>
      <c r="KU52" s="125"/>
      <c r="KV52" s="125"/>
      <c r="KW52" s="125"/>
      <c r="KX52" s="125"/>
      <c r="KY52" s="125"/>
      <c r="KZ52" s="125"/>
      <c r="LA52" s="125"/>
      <c r="LB52" s="125"/>
      <c r="LC52" s="125"/>
      <c r="LD52" s="125"/>
      <c r="LE52" s="125"/>
      <c r="LF52" s="125"/>
      <c r="LG52" s="125"/>
      <c r="LH52" s="125">
        <f>データ!BT7</f>
        <v>9183</v>
      </c>
      <c r="LI52" s="125"/>
      <c r="LJ52" s="125"/>
      <c r="LK52" s="125"/>
      <c r="LL52" s="125"/>
      <c r="LM52" s="125"/>
      <c r="LN52" s="125"/>
      <c r="LO52" s="125"/>
      <c r="LP52" s="125"/>
      <c r="LQ52" s="125"/>
      <c r="LR52" s="125"/>
      <c r="LS52" s="125"/>
      <c r="LT52" s="125"/>
      <c r="LU52" s="125"/>
      <c r="LV52" s="125"/>
      <c r="LW52" s="125"/>
      <c r="LX52" s="125"/>
      <c r="LY52" s="125"/>
      <c r="LZ52" s="125"/>
      <c r="MA52" s="125">
        <f>データ!BU7</f>
        <v>7632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77952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2WT3jAWRyexfWKTYfPlDol/HpfFeDd4aLhu8jZUBqADLSHb9aAytXFTohwpi6Pf3YoRMqwruoLMZYfs4v8szA==" saltValue="r5EOEcqa9wc1kfNwsZ8Lf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101</v>
      </c>
      <c r="AO5" s="59" t="s">
        <v>94</v>
      </c>
      <c r="AP5" s="59" t="s">
        <v>95</v>
      </c>
      <c r="AQ5" s="59" t="s">
        <v>96</v>
      </c>
      <c r="AR5" s="59" t="s">
        <v>97</v>
      </c>
      <c r="AS5" s="59" t="s">
        <v>98</v>
      </c>
      <c r="AT5" s="59" t="s">
        <v>99</v>
      </c>
      <c r="AU5" s="59" t="s">
        <v>102</v>
      </c>
      <c r="AV5" s="59" t="s">
        <v>90</v>
      </c>
      <c r="AW5" s="59" t="s">
        <v>91</v>
      </c>
      <c r="AX5" s="59" t="s">
        <v>92</v>
      </c>
      <c r="AY5" s="59" t="s">
        <v>93</v>
      </c>
      <c r="AZ5" s="59" t="s">
        <v>94</v>
      </c>
      <c r="BA5" s="59" t="s">
        <v>95</v>
      </c>
      <c r="BB5" s="59" t="s">
        <v>96</v>
      </c>
      <c r="BC5" s="59" t="s">
        <v>97</v>
      </c>
      <c r="BD5" s="59" t="s">
        <v>98</v>
      </c>
      <c r="BE5" s="59" t="s">
        <v>99</v>
      </c>
      <c r="BF5" s="59" t="s">
        <v>89</v>
      </c>
      <c r="BG5" s="59" t="s">
        <v>103</v>
      </c>
      <c r="BH5" s="59" t="s">
        <v>100</v>
      </c>
      <c r="BI5" s="59" t="s">
        <v>104</v>
      </c>
      <c r="BJ5" s="59" t="s">
        <v>101</v>
      </c>
      <c r="BK5" s="59" t="s">
        <v>94</v>
      </c>
      <c r="BL5" s="59" t="s">
        <v>95</v>
      </c>
      <c r="BM5" s="59" t="s">
        <v>96</v>
      </c>
      <c r="BN5" s="59" t="s">
        <v>97</v>
      </c>
      <c r="BO5" s="59" t="s">
        <v>98</v>
      </c>
      <c r="BP5" s="59" t="s">
        <v>99</v>
      </c>
      <c r="BQ5" s="59" t="s">
        <v>102</v>
      </c>
      <c r="BR5" s="59" t="s">
        <v>90</v>
      </c>
      <c r="BS5" s="59" t="s">
        <v>100</v>
      </c>
      <c r="BT5" s="59" t="s">
        <v>104</v>
      </c>
      <c r="BU5" s="59" t="s">
        <v>101</v>
      </c>
      <c r="BV5" s="59" t="s">
        <v>94</v>
      </c>
      <c r="BW5" s="59" t="s">
        <v>95</v>
      </c>
      <c r="BX5" s="59" t="s">
        <v>96</v>
      </c>
      <c r="BY5" s="59" t="s">
        <v>97</v>
      </c>
      <c r="BZ5" s="59" t="s">
        <v>98</v>
      </c>
      <c r="CA5" s="59" t="s">
        <v>99</v>
      </c>
      <c r="CB5" s="59" t="s">
        <v>102</v>
      </c>
      <c r="CC5" s="59" t="s">
        <v>103</v>
      </c>
      <c r="CD5" s="59" t="s">
        <v>100</v>
      </c>
      <c r="CE5" s="59" t="s">
        <v>104</v>
      </c>
      <c r="CF5" s="59" t="s">
        <v>93</v>
      </c>
      <c r="CG5" s="59" t="s">
        <v>94</v>
      </c>
      <c r="CH5" s="59" t="s">
        <v>95</v>
      </c>
      <c r="CI5" s="59" t="s">
        <v>96</v>
      </c>
      <c r="CJ5" s="59" t="s">
        <v>97</v>
      </c>
      <c r="CK5" s="59" t="s">
        <v>98</v>
      </c>
      <c r="CL5" s="59" t="s">
        <v>99</v>
      </c>
      <c r="CM5" s="150"/>
      <c r="CN5" s="150"/>
      <c r="CO5" s="59" t="s">
        <v>102</v>
      </c>
      <c r="CP5" s="59" t="s">
        <v>90</v>
      </c>
      <c r="CQ5" s="59" t="s">
        <v>100</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103</v>
      </c>
      <c r="DM5" s="59" t="s">
        <v>100</v>
      </c>
      <c r="DN5" s="59" t="s">
        <v>92</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262102</v>
      </c>
      <c r="D6" s="60">
        <f t="shared" si="1"/>
        <v>47</v>
      </c>
      <c r="E6" s="60">
        <f t="shared" si="1"/>
        <v>14</v>
      </c>
      <c r="F6" s="60">
        <f t="shared" si="1"/>
        <v>0</v>
      </c>
      <c r="G6" s="60">
        <f t="shared" si="1"/>
        <v>1</v>
      </c>
      <c r="H6" s="60" t="str">
        <f>SUBSTITUTE(H8,"　","")</f>
        <v>京都府八幡市</v>
      </c>
      <c r="I6" s="60" t="str">
        <f t="shared" si="1"/>
        <v>八幡市営駐車場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35</v>
      </c>
      <c r="S6" s="62" t="str">
        <f t="shared" si="1"/>
        <v>駅</v>
      </c>
      <c r="T6" s="62" t="str">
        <f t="shared" si="1"/>
        <v>無</v>
      </c>
      <c r="U6" s="63">
        <f t="shared" si="1"/>
        <v>2380</v>
      </c>
      <c r="V6" s="63">
        <f t="shared" si="1"/>
        <v>72</v>
      </c>
      <c r="W6" s="63">
        <f t="shared" si="1"/>
        <v>100</v>
      </c>
      <c r="X6" s="62" t="str">
        <f t="shared" si="1"/>
        <v>導入なし</v>
      </c>
      <c r="Y6" s="64">
        <f>IF(Y8="-",NA(),Y8)</f>
        <v>245.3</v>
      </c>
      <c r="Z6" s="64">
        <f t="shared" ref="Z6:AH6" si="2">IF(Z8="-",NA(),Z8)</f>
        <v>215.4</v>
      </c>
      <c r="AA6" s="64">
        <f t="shared" si="2"/>
        <v>195.9</v>
      </c>
      <c r="AB6" s="64">
        <f t="shared" si="2"/>
        <v>342.4</v>
      </c>
      <c r="AC6" s="64">
        <f t="shared" si="2"/>
        <v>284.60000000000002</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48.6</v>
      </c>
      <c r="BG6" s="64">
        <f t="shared" ref="BG6:BO6" si="5">IF(BG8="-",NA(),BG8)</f>
        <v>53.6</v>
      </c>
      <c r="BH6" s="64">
        <f t="shared" si="5"/>
        <v>48.9</v>
      </c>
      <c r="BI6" s="64">
        <f t="shared" si="5"/>
        <v>70.8</v>
      </c>
      <c r="BJ6" s="64">
        <f t="shared" si="5"/>
        <v>64.900000000000006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8824</v>
      </c>
      <c r="BR6" s="65">
        <f t="shared" ref="BR6:BZ6" si="6">IF(BR8="-",NA(),BR8)</f>
        <v>7431</v>
      </c>
      <c r="BS6" s="65">
        <f t="shared" si="6"/>
        <v>6433</v>
      </c>
      <c r="BT6" s="65">
        <f t="shared" si="6"/>
        <v>9183</v>
      </c>
      <c r="BU6" s="65">
        <f t="shared" si="6"/>
        <v>7632</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106</v>
      </c>
      <c r="CM6" s="63">
        <f t="shared" ref="CM6:CN6" si="7">CM8</f>
        <v>77952</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97.2</v>
      </c>
      <c r="DL6" s="64">
        <f t="shared" ref="DL6:DT6" si="9">IF(DL8="-",NA(),DL8)</f>
        <v>109.7</v>
      </c>
      <c r="DM6" s="64">
        <f t="shared" si="9"/>
        <v>105.6</v>
      </c>
      <c r="DN6" s="64">
        <f t="shared" si="9"/>
        <v>112.5</v>
      </c>
      <c r="DO6" s="64">
        <f t="shared" si="9"/>
        <v>91.7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108</v>
      </c>
      <c r="B7" s="60">
        <f t="shared" ref="B7:X7" si="10">B8</f>
        <v>2018</v>
      </c>
      <c r="C7" s="60">
        <f t="shared" si="10"/>
        <v>262102</v>
      </c>
      <c r="D7" s="60">
        <f t="shared" si="10"/>
        <v>47</v>
      </c>
      <c r="E7" s="60">
        <f t="shared" si="10"/>
        <v>14</v>
      </c>
      <c r="F7" s="60">
        <f t="shared" si="10"/>
        <v>0</v>
      </c>
      <c r="G7" s="60">
        <f t="shared" si="10"/>
        <v>1</v>
      </c>
      <c r="H7" s="60" t="str">
        <f t="shared" si="10"/>
        <v>京都府　八幡市</v>
      </c>
      <c r="I7" s="60" t="str">
        <f t="shared" si="10"/>
        <v>八幡市営駐車場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35</v>
      </c>
      <c r="S7" s="62" t="str">
        <f t="shared" si="10"/>
        <v>駅</v>
      </c>
      <c r="T7" s="62" t="str">
        <f t="shared" si="10"/>
        <v>無</v>
      </c>
      <c r="U7" s="63">
        <f t="shared" si="10"/>
        <v>2380</v>
      </c>
      <c r="V7" s="63">
        <f t="shared" si="10"/>
        <v>72</v>
      </c>
      <c r="W7" s="63">
        <f t="shared" si="10"/>
        <v>100</v>
      </c>
      <c r="X7" s="62" t="str">
        <f t="shared" si="10"/>
        <v>導入なし</v>
      </c>
      <c r="Y7" s="64">
        <f>Y8</f>
        <v>245.3</v>
      </c>
      <c r="Z7" s="64">
        <f t="shared" ref="Z7:AH7" si="11">Z8</f>
        <v>215.4</v>
      </c>
      <c r="AA7" s="64">
        <f t="shared" si="11"/>
        <v>195.9</v>
      </c>
      <c r="AB7" s="64">
        <f t="shared" si="11"/>
        <v>342.4</v>
      </c>
      <c r="AC7" s="64">
        <f t="shared" si="11"/>
        <v>284.60000000000002</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48.6</v>
      </c>
      <c r="BG7" s="64">
        <f t="shared" ref="BG7:BO7" si="14">BG8</f>
        <v>53.6</v>
      </c>
      <c r="BH7" s="64">
        <f t="shared" si="14"/>
        <v>48.9</v>
      </c>
      <c r="BI7" s="64">
        <f t="shared" si="14"/>
        <v>70.8</v>
      </c>
      <c r="BJ7" s="64">
        <f t="shared" si="14"/>
        <v>64.900000000000006</v>
      </c>
      <c r="BK7" s="64">
        <f t="shared" si="14"/>
        <v>40.700000000000003</v>
      </c>
      <c r="BL7" s="64">
        <f t="shared" si="14"/>
        <v>38.200000000000003</v>
      </c>
      <c r="BM7" s="64">
        <f t="shared" si="14"/>
        <v>34.6</v>
      </c>
      <c r="BN7" s="64">
        <f t="shared" si="14"/>
        <v>37.6</v>
      </c>
      <c r="BO7" s="64">
        <f t="shared" si="14"/>
        <v>33.200000000000003</v>
      </c>
      <c r="BP7" s="61"/>
      <c r="BQ7" s="65">
        <f>BQ8</f>
        <v>8824</v>
      </c>
      <c r="BR7" s="65">
        <f t="shared" ref="BR7:BZ7" si="15">BR8</f>
        <v>7431</v>
      </c>
      <c r="BS7" s="65">
        <f t="shared" si="15"/>
        <v>6433</v>
      </c>
      <c r="BT7" s="65">
        <f t="shared" si="15"/>
        <v>9183</v>
      </c>
      <c r="BU7" s="65">
        <f t="shared" si="15"/>
        <v>7632</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107</v>
      </c>
      <c r="CL7" s="61"/>
      <c r="CM7" s="63">
        <f>CM8</f>
        <v>77952</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97.2</v>
      </c>
      <c r="DL7" s="64">
        <f t="shared" ref="DL7:DT7" si="17">DL8</f>
        <v>109.7</v>
      </c>
      <c r="DM7" s="64">
        <f t="shared" si="17"/>
        <v>105.6</v>
      </c>
      <c r="DN7" s="64">
        <f t="shared" si="17"/>
        <v>112.5</v>
      </c>
      <c r="DO7" s="64">
        <f t="shared" si="17"/>
        <v>91.7</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262102</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35</v>
      </c>
      <c r="S8" s="69" t="s">
        <v>120</v>
      </c>
      <c r="T8" s="69" t="s">
        <v>121</v>
      </c>
      <c r="U8" s="70">
        <v>2380</v>
      </c>
      <c r="V8" s="70">
        <v>72</v>
      </c>
      <c r="W8" s="70">
        <v>100</v>
      </c>
      <c r="X8" s="69" t="s">
        <v>122</v>
      </c>
      <c r="Y8" s="71">
        <v>245.3</v>
      </c>
      <c r="Z8" s="71">
        <v>215.4</v>
      </c>
      <c r="AA8" s="71">
        <v>195.9</v>
      </c>
      <c r="AB8" s="71">
        <v>342.4</v>
      </c>
      <c r="AC8" s="71">
        <v>284.60000000000002</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48.6</v>
      </c>
      <c r="BG8" s="71">
        <v>53.6</v>
      </c>
      <c r="BH8" s="71">
        <v>48.9</v>
      </c>
      <c r="BI8" s="71">
        <v>70.8</v>
      </c>
      <c r="BJ8" s="71">
        <v>64.900000000000006</v>
      </c>
      <c r="BK8" s="71">
        <v>40.700000000000003</v>
      </c>
      <c r="BL8" s="71">
        <v>38.200000000000003</v>
      </c>
      <c r="BM8" s="71">
        <v>34.6</v>
      </c>
      <c r="BN8" s="71">
        <v>37.6</v>
      </c>
      <c r="BO8" s="71">
        <v>33.200000000000003</v>
      </c>
      <c r="BP8" s="68">
        <v>26.3</v>
      </c>
      <c r="BQ8" s="72">
        <v>8824</v>
      </c>
      <c r="BR8" s="72">
        <v>7431</v>
      </c>
      <c r="BS8" s="72">
        <v>6433</v>
      </c>
      <c r="BT8" s="73">
        <v>9183</v>
      </c>
      <c r="BU8" s="73">
        <v>7632</v>
      </c>
      <c r="BV8" s="72">
        <v>7496</v>
      </c>
      <c r="BW8" s="72">
        <v>6967</v>
      </c>
      <c r="BX8" s="72">
        <v>7138</v>
      </c>
      <c r="BY8" s="72">
        <v>8131</v>
      </c>
      <c r="BZ8" s="72">
        <v>8024</v>
      </c>
      <c r="CA8" s="70">
        <v>16102</v>
      </c>
      <c r="CB8" s="71" t="s">
        <v>114</v>
      </c>
      <c r="CC8" s="71" t="s">
        <v>114</v>
      </c>
      <c r="CD8" s="71" t="s">
        <v>114</v>
      </c>
      <c r="CE8" s="71" t="s">
        <v>114</v>
      </c>
      <c r="CF8" s="71" t="s">
        <v>114</v>
      </c>
      <c r="CG8" s="71" t="s">
        <v>114</v>
      </c>
      <c r="CH8" s="71" t="s">
        <v>114</v>
      </c>
      <c r="CI8" s="71" t="s">
        <v>114</v>
      </c>
      <c r="CJ8" s="71" t="s">
        <v>114</v>
      </c>
      <c r="CK8" s="71" t="s">
        <v>114</v>
      </c>
      <c r="CL8" s="68" t="s">
        <v>114</v>
      </c>
      <c r="CM8" s="70">
        <v>77952</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78.400000000000006</v>
      </c>
      <c r="DF8" s="71">
        <v>70.5</v>
      </c>
      <c r="DG8" s="71">
        <v>59.2</v>
      </c>
      <c r="DH8" s="71">
        <v>62.4</v>
      </c>
      <c r="DI8" s="71">
        <v>82.7</v>
      </c>
      <c r="DJ8" s="68">
        <v>103.6</v>
      </c>
      <c r="DK8" s="71">
        <v>97.2</v>
      </c>
      <c r="DL8" s="71">
        <v>109.7</v>
      </c>
      <c r="DM8" s="71">
        <v>105.6</v>
      </c>
      <c r="DN8" s="71">
        <v>112.5</v>
      </c>
      <c r="DO8" s="71">
        <v>91.7</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藤堂 正祥</dc:creator>
  <cp:lastModifiedBy>藤堂 正祥</cp:lastModifiedBy>
  <cp:lastPrinted>2020-01-30T08:12:41Z</cp:lastPrinted>
  <dcterms:created xsi:type="dcterms:W3CDTF">2020-01-27T02:30:10Z</dcterms:created>
  <dcterms:modified xsi:type="dcterms:W3CDTF">2020-01-30T08:12:42Z</dcterms:modified>
</cp:coreProperties>
</file>