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100庁外報告\京都府\31年度\02.01.16 公営企業に係る「経営比較分析表」(平成30年度)の分析等について\回答\"/>
    </mc:Choice>
  </mc:AlternateContent>
  <workbookProtection workbookAlgorithmName="SHA-512" workbookHashValue="P2hUD7jptyQLXJpKlzAweTqJEwk1TBj4Hmo+kT63ydhjSLaMMEO9YcOJBqivkdUmzaE1YgL41euI08xThclNqw==" workbookSaltValue="HkSoX50WNbSF73JvNHzUlg==" workbookSpinCount="100000" lockStructure="1"/>
  <bookViews>
    <workbookView xWindow="0" yWindow="0" windowWidth="19200" windowHeight="109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<sst xmlns="http://schemas.openxmlformats.org/spreadsheetml/2006/main" count="220" uniqueCount="108">
  <si>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</si>
  <si>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</si>
  <si>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</si>
  <si>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</si>
  <si>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</si>
  <si>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</si>
  <si>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</si>
  <si>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</si>
  <si>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</si>
  <si>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</si>
  <si>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</si>
  <si>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</si>
  <si>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</si>
  <si>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</si>
  <si>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</si>
  <si>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</si>
  <si>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</si>
  <si>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</si>
  <si>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</si>
  <si>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</si>
  <si>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</si>
  <si>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</si>
  <si>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</si>
  <si>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</si>
  <si>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</si>
  <si>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</si>
  <si>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</si>
  <si>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</si>
  <si>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</si>
  <si>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</si>
  <si>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</si>
  <si>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</si>
  <si>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</si>
  <si>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</si>
  <si>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</si>
  <si>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</si>
  <si>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</si>
  <si>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</si>
  <si>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</si>
  <si>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</si>
  <si>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</si>
  <si>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</si>
  <si>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</si>
  <si>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</si>
  <si>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</si>
  <si>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</si>
  <si>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</si>
  <si>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</si>
  <si>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</si>
  <si>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</si>
  <si>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</si>
  <si>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</si>
  <si>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</si>
  <si>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</si>
  <si>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</si>
  <si>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</si>
  <si>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</si>
  <si>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</si>
  <si>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</si>
  <si>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</si>
  <si>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</si>
  <si>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</si>
  <si>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</si>
  <si>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</si>
  <si>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</si>
  <si>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</si>
  <si>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</si>
  <si>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</si>
  <si>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</si>
  <si>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</si>
  <si>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</si>
  <si>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</si>
  <si>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</si>
  <si>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</si>
  <si>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</si>
  <si>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</si>
  <si>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</si>
  <si>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</si>
  <si>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</si>
  <si>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</si>
  <si>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</si>
  <si>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</si>
  <si>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</si>
  <si>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</si>
  <si>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</si>
  <si>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</si>
  <si>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</si>
  <si>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</si>
  <si>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</si>
  <si>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</si>
  <si>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</si>
  <si>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</si>
  <si>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</si>
  <si>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</si>
  <si>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</si>
  <si>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</si>
  <si>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</si>
  <si>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</si>
  <si>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</si>
  <si>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</si>
  <si>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</si>
  <si>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</si>
  <si>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</si>
  <si>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</si>
  <si>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</si>
  <si>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については、有収水量は前年度と比較して減少したものの、料金改定により給水収益は増加した。給水契約件数は微増傾向にあるものの、人口減少や少子高齢化、節水機器の普及等による契約件数あたりの使用水量が減少することにより、今後給水収益が減少する見込みである。
　また、管路の老朽化は進んでおり、今後も更新が必要な配管が増加していくことから、これらの財源の確保が課題となるが、企業債残高対給水収益比率についても類似団体より高くなっており、将来負担を考慮すると借り入れは最小限に留め、より効率的な運営に努めていくことが必要となる。</t>
    <rPh sb="13" eb="15">
      <t>ヘイセイ</t>
    </rPh>
    <rPh sb="18" eb="21">
      <t>ゼンネンド</t>
    </rPh>
    <rPh sb="22" eb="24">
      <t>ヒカク</t>
    </rPh>
    <rPh sb="26" eb="28">
      <t>ゲンショウ</t>
    </rPh>
    <rPh sb="34" eb="36">
      <t>リョウキン</t>
    </rPh>
    <rPh sb="36" eb="38">
      <t>カイテイ</t>
    </rPh>
    <rPh sb="41" eb="43">
      <t>キュウスイ</t>
    </rPh>
    <rPh sb="43" eb="45">
      <t>シュウエキ</t>
    </rPh>
    <rPh sb="46" eb="48">
      <t>ゾウカ</t>
    </rPh>
    <rPh sb="50" eb="52">
      <t>ダンタイ</t>
    </rPh>
    <rPh sb="53" eb="55">
      <t>ゼンコク</t>
    </rPh>
    <rPh sb="55" eb="57">
      <t>ヘイキン</t>
    </rPh>
    <rPh sb="58" eb="60">
      <t>ヒカク</t>
    </rPh>
    <rPh sb="63" eb="64">
      <t>ヒク</t>
    </rPh>
    <rPh sb="65" eb="67">
      <t>スイジュン</t>
    </rPh>
    <rPh sb="70" eb="72">
      <t>カクホ</t>
    </rPh>
    <rPh sb="72" eb="73">
      <t>トウ</t>
    </rPh>
    <rPh sb="73" eb="75">
      <t>ケイエイ</t>
    </rPh>
    <rPh sb="75" eb="77">
      <t>ジョウキョウ</t>
    </rPh>
    <rPh sb="78" eb="80">
      <t>カイゼン</t>
    </rPh>
    <rPh sb="81" eb="83">
      <t>ヒツヨウ</t>
    </rPh>
    <rPh sb="84" eb="86">
      <t>ジョウキョウ</t>
    </rPh>
    <rPh sb="92" eb="94">
      <t>リョウキン</t>
    </rPh>
    <rPh sb="94" eb="96">
      <t>カイシュウ</t>
    </rPh>
    <rPh sb="96" eb="97">
      <t>リツ</t>
    </rPh>
    <rPh sb="103" eb="105">
      <t>ケイジョウ</t>
    </rPh>
    <rPh sb="105" eb="107">
      <t>シュウシ</t>
    </rPh>
    <rPh sb="108" eb="110">
      <t>アッカ</t>
    </rPh>
    <rPh sb="114" eb="116">
      <t>コンゴ</t>
    </rPh>
    <rPh sb="120" eb="122">
      <t>シタマワ</t>
    </rPh>
    <rPh sb="125" eb="127">
      <t>ミコ</t>
    </rPh>
    <rPh sb="132" eb="134">
      <t>ジュタク</t>
    </rPh>
    <rPh sb="134" eb="135">
      <t>リョウ</t>
    </rPh>
    <rPh sb="135" eb="136">
      <t>オヨ</t>
    </rPh>
    <rPh sb="137" eb="139">
      <t>カニュウ</t>
    </rPh>
    <rPh sb="139" eb="140">
      <t>キン</t>
    </rPh>
    <rPh sb="141" eb="142">
      <t>タ</t>
    </rPh>
    <rPh sb="142" eb="144">
      <t>カイケイ</t>
    </rPh>
    <rPh sb="144" eb="147">
      <t>ホジョキン</t>
    </rPh>
    <rPh sb="148" eb="150">
      <t>タイショク</t>
    </rPh>
    <rPh sb="150" eb="152">
      <t>テアテ</t>
    </rPh>
    <rPh sb="152" eb="153">
      <t>キン</t>
    </rPh>
    <rPh sb="153" eb="155">
      <t>クリイレ</t>
    </rPh>
    <rPh sb="155" eb="156">
      <t>キンヒリツヘイセイネンドゼンネンドヒカクミハライキンオオハバケイジョウオオゲンショウイチジテキイジョウシハライノウリョクジュウブンゲンジテンイネンレンゾクケイジョウシュウシヒリツシタマワコンゴゲンキンゲンショウミコリュウドウシサンゲンショウオモ</t>
    </rPh>
    <phoneticPr fontId="4"/>
  </si>
  <si>
    <t>　男山団地等の開発時に布設された管路が更新時期を迎えていることから管路経年化率が大きくなっている。類似団体と比べても数値、増加幅共に大きい。また、管路更新率についても類似団体平均値を下回っている。漏水等を未然に防ぐためにも順次更新が必要である。
　有形固定資産減価償却率は、法定耐用年数に近い資産が多いことを示しており、今後も更新が必要な資産が増えていく事が予想されるため財源を確保し順次更新が必要である。</t>
    <rPh sb="1" eb="3">
      <t>オトコヤマ</t>
    </rPh>
    <rPh sb="3" eb="5">
      <t>ダンチ</t>
    </rPh>
    <rPh sb="5" eb="6">
      <t>トウ</t>
    </rPh>
    <rPh sb="7" eb="9">
      <t>カイハツ</t>
    </rPh>
    <rPh sb="9" eb="10">
      <t>ジ</t>
    </rPh>
    <rPh sb="11" eb="13">
      <t>フセツ</t>
    </rPh>
    <rPh sb="16" eb="18">
      <t>カンロ</t>
    </rPh>
    <rPh sb="19" eb="21">
      <t>コウシン</t>
    </rPh>
    <rPh sb="21" eb="23">
      <t>ジキ</t>
    </rPh>
    <rPh sb="24" eb="25">
      <t>ムカ</t>
    </rPh>
    <rPh sb="33" eb="35">
      <t>カンロ</t>
    </rPh>
    <rPh sb="35" eb="38">
      <t>ケイネンカ</t>
    </rPh>
    <rPh sb="38" eb="39">
      <t>リツ</t>
    </rPh>
    <rPh sb="40" eb="41">
      <t>オオ</t>
    </rPh>
    <rPh sb="49" eb="51">
      <t>ルイジ</t>
    </rPh>
    <rPh sb="51" eb="53">
      <t>ダンタイ</t>
    </rPh>
    <rPh sb="54" eb="55">
      <t>クラ</t>
    </rPh>
    <rPh sb="58" eb="60">
      <t>スウチ</t>
    </rPh>
    <rPh sb="61" eb="64">
      <t>ゾウカハバ</t>
    </rPh>
    <rPh sb="64" eb="65">
      <t>トモ</t>
    </rPh>
    <rPh sb="66" eb="67">
      <t>オオ</t>
    </rPh>
    <rPh sb="73" eb="75">
      <t>カンロ</t>
    </rPh>
    <rPh sb="76" eb="77">
      <t>シン</t>
    </rPh>
    <rPh sb="98" eb="100">
      <t>ロウスイ</t>
    </rPh>
    <rPh sb="100" eb="101">
      <t>トウ</t>
    </rPh>
    <rPh sb="102" eb="104">
      <t>ミゼン</t>
    </rPh>
    <rPh sb="105" eb="106">
      <t>フセ</t>
    </rPh>
    <rPh sb="111" eb="113">
      <t>ジュンジ</t>
    </rPh>
    <rPh sb="113" eb="115">
      <t>コウシン</t>
    </rPh>
    <rPh sb="116" eb="118">
      <t>ヒツヨウ</t>
    </rPh>
    <rPh sb="124" eb="126">
      <t>ユウケイ</t>
    </rPh>
    <rPh sb="126" eb="128">
      <t>コテイ</t>
    </rPh>
    <rPh sb="128" eb="130">
      <t>シサン</t>
    </rPh>
    <rPh sb="130" eb="132">
      <t>ゲンカ</t>
    </rPh>
    <rPh sb="132" eb="134">
      <t>ショウキャク</t>
    </rPh>
    <rPh sb="134" eb="135">
      <t>リツ</t>
    </rPh>
    <rPh sb="137" eb="139">
      <t>ホウテイ</t>
    </rPh>
    <rPh sb="139" eb="141">
      <t>タイヨウ</t>
    </rPh>
    <rPh sb="141" eb="143">
      <t>ネンスウ</t>
    </rPh>
    <rPh sb="144" eb="145">
      <t>チカ</t>
    </rPh>
    <rPh sb="146" eb="148">
      <t>シサン</t>
    </rPh>
    <rPh sb="149" eb="150">
      <t>オオ</t>
    </rPh>
    <rPh sb="154" eb="155">
      <t>シメ</t>
    </rPh>
    <rPh sb="160" eb="162">
      <t>コンゴ</t>
    </rPh>
    <rPh sb="163" eb="165">
      <t>コウシン</t>
    </rPh>
    <rPh sb="166" eb="168">
      <t>ヒツヨウ</t>
    </rPh>
    <rPh sb="169" eb="171">
      <t>シサン</t>
    </rPh>
    <rPh sb="172" eb="173">
      <t>フ</t>
    </rPh>
    <rPh sb="177" eb="178">
      <t>コト</t>
    </rPh>
    <rPh sb="179" eb="181">
      <t>ヨソウ</t>
    </rPh>
    <rPh sb="186" eb="188">
      <t>ザイゲン</t>
    </rPh>
    <rPh sb="189" eb="191">
      <t>カクホ</t>
    </rPh>
    <rPh sb="192" eb="194">
      <t>ジュンジ</t>
    </rPh>
    <rPh sb="194" eb="196">
      <t>コウシン</t>
    </rPh>
    <rPh sb="197" eb="199">
      <t>ヒツヨウ</t>
    </rPh>
    <phoneticPr fontId="4"/>
  </si>
  <si>
    <t>　経常収支比率については、平成25年度から6年連続で100％を下回っており類似団体や全国平均と比較しても低い水準となっている。しかし、平成30年度に料金改定を行い給水収益が増加したため、前年度と比較して増加している。
　累積欠損金比率は、減債積立金を取り崩し累積欠損金に補てんしたため減少している。
　企業債残高対給水収益比率についても、料金改定による給水収益の増加により減少した。
　流動比率については、前年度一時的に多くなった未払金(美濃山浄水場汚泥脱水機や薬品注入設備の更新)が減少したことにより数値が上昇したが、未払金の支払により現金が減少したため、平成28年度以前よりは低い水準である。しかし、数値としては100％以上あるので支払能力については十分あるものと現時点では言える。
　　料金回収率については、料金改定により給水収益が増加したため数値が増加している。給水収益以外の主な経常収益としては、下水道使用料調定等事務受託料及び加入金等があるため100％を下回っいる。
　給水原価は、資産減耗費や修繕費等の増額により増加している。
　施設利用率については減少しており、人口減少や節水機器等の普及による給水量の減少が考えられることから今後も施設利用率の低下が見込まれる。一方で、有収率については高い傾向にあり、漏水やメーター故障等が少なく、効率的に水の供給が行えていると言える。
　</t>
    <rPh sb="1" eb="7">
      <t>ケイジョウシュウシヒリツ</t>
    </rPh>
    <rPh sb="13" eb="15">
      <t>ヘイセイ</t>
    </rPh>
    <rPh sb="17" eb="19">
      <t>ネンド</t>
    </rPh>
    <rPh sb="22" eb="23">
      <t>ネン</t>
    </rPh>
    <rPh sb="23" eb="25">
      <t>レンゾク</t>
    </rPh>
    <rPh sb="31" eb="33">
      <t>シタマワ</t>
    </rPh>
    <rPh sb="37" eb="39">
      <t>ルイジ</t>
    </rPh>
    <rPh sb="39" eb="41">
      <t>ダンタイ</t>
    </rPh>
    <rPh sb="42" eb="44">
      <t>ゼンコク</t>
    </rPh>
    <rPh sb="44" eb="46">
      <t>ヘイキン</t>
    </rPh>
    <rPh sb="47" eb="49">
      <t>ヒカク</t>
    </rPh>
    <rPh sb="52" eb="53">
      <t>ヒク</t>
    </rPh>
    <rPh sb="54" eb="56">
      <t>スイジュン</t>
    </rPh>
    <rPh sb="67" eb="69">
      <t>ヘイセイ</t>
    </rPh>
    <rPh sb="71" eb="73">
      <t>ネンド</t>
    </rPh>
    <rPh sb="74" eb="76">
      <t>リョウキン</t>
    </rPh>
    <rPh sb="76" eb="78">
      <t>カイテイ</t>
    </rPh>
    <rPh sb="79" eb="80">
      <t>オコナ</t>
    </rPh>
    <rPh sb="81" eb="83">
      <t>キュウスイ</t>
    </rPh>
    <rPh sb="83" eb="85">
      <t>シュウエキ</t>
    </rPh>
    <rPh sb="86" eb="88">
      <t>ゾウカ</t>
    </rPh>
    <rPh sb="93" eb="96">
      <t>ゼンネンド</t>
    </rPh>
    <rPh sb="97" eb="99">
      <t>ヒカク</t>
    </rPh>
    <rPh sb="101" eb="103">
      <t>ゾウカ</t>
    </rPh>
    <rPh sb="110" eb="112">
      <t>ルイセキ</t>
    </rPh>
    <rPh sb="112" eb="114">
      <t>ケッソン</t>
    </rPh>
    <rPh sb="114" eb="115">
      <t>キン</t>
    </rPh>
    <rPh sb="115" eb="117">
      <t>ヒリツ</t>
    </rPh>
    <rPh sb="119" eb="121">
      <t>ゲンサイ</t>
    </rPh>
    <rPh sb="121" eb="123">
      <t>ツミタテ</t>
    </rPh>
    <rPh sb="123" eb="124">
      <t>キン</t>
    </rPh>
    <rPh sb="125" eb="126">
      <t>ト</t>
    </rPh>
    <rPh sb="127" eb="128">
      <t>クズ</t>
    </rPh>
    <rPh sb="129" eb="131">
      <t>ルイセキ</t>
    </rPh>
    <rPh sb="131" eb="134">
      <t>ケッソンキン</t>
    </rPh>
    <rPh sb="135" eb="136">
      <t>ホ</t>
    </rPh>
    <rPh sb="142" eb="144">
      <t>ゲンショウ</t>
    </rPh>
    <rPh sb="169" eb="171">
      <t>リョウキン</t>
    </rPh>
    <rPh sb="171" eb="173">
      <t>カイテイ</t>
    </rPh>
    <rPh sb="176" eb="178">
      <t>キュウスイ</t>
    </rPh>
    <rPh sb="178" eb="180">
      <t>シュウエキ</t>
    </rPh>
    <rPh sb="181" eb="183">
      <t>ゾウカ</t>
    </rPh>
    <rPh sb="186" eb="188">
      <t>ゲンショウ</t>
    </rPh>
    <rPh sb="219" eb="222">
      <t>ミノヤマ</t>
    </rPh>
    <rPh sb="222" eb="225">
      <t>ジョウスイジョウ</t>
    </rPh>
    <rPh sb="225" eb="227">
      <t>オデイ</t>
    </rPh>
    <rPh sb="227" eb="229">
      <t>ダッスイ</t>
    </rPh>
    <rPh sb="229" eb="230">
      <t>キ</t>
    </rPh>
    <rPh sb="231" eb="233">
      <t>ヤクヒン</t>
    </rPh>
    <rPh sb="233" eb="235">
      <t>チュウニュウ</t>
    </rPh>
    <rPh sb="235" eb="237">
      <t>セツビ</t>
    </rPh>
    <rPh sb="238" eb="240">
      <t>コウシン</t>
    </rPh>
    <rPh sb="254" eb="256">
      <t>ジョウショウ</t>
    </rPh>
    <rPh sb="260" eb="263">
      <t>ミハライキン</t>
    </rPh>
    <rPh sb="264" eb="266">
      <t>シハライ</t>
    </rPh>
    <rPh sb="269" eb="271">
      <t>ゲンキン</t>
    </rPh>
    <rPh sb="272" eb="274">
      <t>ゲンショウ</t>
    </rPh>
    <rPh sb="279" eb="281">
      <t>ヘイセイ</t>
    </rPh>
    <rPh sb="283" eb="285">
      <t>ネンド</t>
    </rPh>
    <rPh sb="285" eb="287">
      <t>イゼン</t>
    </rPh>
    <rPh sb="290" eb="291">
      <t>ヒク</t>
    </rPh>
    <rPh sb="292" eb="294">
      <t>スイジュン</t>
    </rPh>
    <rPh sb="346" eb="348">
      <t>リョウキン</t>
    </rPh>
    <rPh sb="348" eb="350">
      <t>カイシュウ</t>
    </rPh>
    <rPh sb="350" eb="351">
      <t>リツ</t>
    </rPh>
    <rPh sb="357" eb="359">
      <t>リョウキン</t>
    </rPh>
    <rPh sb="359" eb="361">
      <t>カイテイ</t>
    </rPh>
    <rPh sb="364" eb="366">
      <t>キュウスイ</t>
    </rPh>
    <rPh sb="366" eb="368">
      <t>シュウエキ</t>
    </rPh>
    <rPh sb="369" eb="371">
      <t>ゾウカ</t>
    </rPh>
    <rPh sb="375" eb="377">
      <t>スウチ</t>
    </rPh>
    <rPh sb="378" eb="380">
      <t>ゾウカ</t>
    </rPh>
    <rPh sb="385" eb="387">
      <t>キュウスイ</t>
    </rPh>
    <rPh sb="387" eb="389">
      <t>シュウエキ</t>
    </rPh>
    <rPh sb="389" eb="391">
      <t>イガイ</t>
    </rPh>
    <rPh sb="392" eb="393">
      <t>オモ</t>
    </rPh>
    <rPh sb="394" eb="396">
      <t>ケイジョウ</t>
    </rPh>
    <rPh sb="396" eb="398">
      <t>シュウエキ</t>
    </rPh>
    <rPh sb="403" eb="406">
      <t>ゲスイドウ</t>
    </rPh>
    <rPh sb="406" eb="409">
      <t>シヨウリョウ</t>
    </rPh>
    <rPh sb="409" eb="411">
      <t>チョウテイ</t>
    </rPh>
    <rPh sb="411" eb="412">
      <t>トウ</t>
    </rPh>
    <rPh sb="412" eb="414">
      <t>ジム</t>
    </rPh>
    <rPh sb="414" eb="416">
      <t>ジュタク</t>
    </rPh>
    <rPh sb="416" eb="417">
      <t>リョウ</t>
    </rPh>
    <rPh sb="417" eb="418">
      <t>オヨ</t>
    </rPh>
    <rPh sb="419" eb="421">
      <t>カニュウ</t>
    </rPh>
    <rPh sb="421" eb="422">
      <t>キン</t>
    </rPh>
    <rPh sb="422" eb="423">
      <t>ナド</t>
    </rPh>
    <rPh sb="433" eb="435">
      <t>シタマワ</t>
    </rPh>
    <rPh sb="441" eb="443">
      <t>キュウスイ</t>
    </rPh>
    <rPh sb="443" eb="445">
      <t>ゲンカ</t>
    </rPh>
    <rPh sb="447" eb="449">
      <t>シサン</t>
    </rPh>
    <rPh sb="449" eb="451">
      <t>ゲンモウ</t>
    </rPh>
    <rPh sb="451" eb="452">
      <t>ヒ</t>
    </rPh>
    <rPh sb="453" eb="456">
      <t>シュウゼンヒ</t>
    </rPh>
    <rPh sb="456" eb="457">
      <t>トウ</t>
    </rPh>
    <rPh sb="458" eb="460">
      <t>ゾウガク</t>
    </rPh>
    <rPh sb="463" eb="465">
      <t>ゾウカ</t>
    </rPh>
    <rPh sb="482" eb="484">
      <t>ゲンショウ</t>
    </rPh>
    <rPh sb="521" eb="52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</si>
</sst>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0.62</c:v>
                </c:pt>
                <c:pt idx="1">
                  <c:v>0.52</c:v>
                </c:pt>
                <c:pt idx="2">
                  <c:v>0.31</c:v>
                </c:pt>
                <c:pt idx="3">
                  <c:v>0.53</c:v>
                </c:pt>
                <c:pt idx="4">
                  <c:v>0.38</c:v>
                </c:pt>
              </c:numCache>
            </c:numRef>
          </c:val>
          <c:extLst>
            <c:ext xmlns:c16="http://schemas.microsoft.com/office/drawing/2014/chart" uri="{C3380CC4-5D6E-409C-BE32-E72D297353CC}">
              <c16:uniqueId val="{00000000-8610-4649-9FA8-8E91CFB21F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610-4649-9FA8-8E91CFB21F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57.86</c:v>
                </c:pt>
                <c:pt idx="1">
                  <c:v>57.43</c:v>
                </c:pt>
                <c:pt idx="2">
                  <c:v>57.31</c:v>
                </c:pt>
                <c:pt idx="3">
                  <c:v>57.33</c:v>
                </c:pt>
                <c:pt idx="4">
                  <c:v>57.01</c:v>
                </c:pt>
              </c:numCache>
            </c:numRef>
          </c:val>
          <c:extLst>
            <c:ext xmlns:c16="http://schemas.microsoft.com/office/drawing/2014/chart" uri="{C3380CC4-5D6E-409C-BE32-E72D297353CC}">
              <c16:uniqueId val="{00000000-B9FC-4687-B87F-FC0AB4DFB1F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9FC-4687-B87F-FC0AB4DFB1F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97.97</c:v>
                </c:pt>
                <c:pt idx="1">
                  <c:v>97.69</c:v>
                </c:pt>
                <c:pt idx="2">
                  <c:v>98.59</c:v>
                </c:pt>
                <c:pt idx="3">
                  <c:v>97.94</c:v>
                </c:pt>
                <c:pt idx="4">
                  <c:v>97.03</c:v>
                </c:pt>
              </c:numCache>
            </c:numRef>
          </c:val>
          <c:extLst>
            <c:ext xmlns:c16="http://schemas.microsoft.com/office/drawing/2014/chart" uri="{C3380CC4-5D6E-409C-BE32-E72D297353CC}">
              <c16:uniqueId val="{00000000-2396-4045-B601-C253B573BC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2396-4045-B601-C253B573BC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96.27</c:v>
                </c:pt>
                <c:pt idx="1">
                  <c:v>97.11</c:v>
                </c:pt>
                <c:pt idx="2">
                  <c:v>90.66</c:v>
                </c:pt>
                <c:pt idx="3">
                  <c:v>95.4</c:v>
                </c:pt>
                <c:pt idx="4">
                  <c:v>98.22</c:v>
                </c:pt>
              </c:numCache>
            </c:numRef>
          </c:val>
          <c:extLst>
            <c:ext xmlns:c16="http://schemas.microsoft.com/office/drawing/2014/chart" uri="{C3380CC4-5D6E-409C-BE32-E72D297353CC}">
              <c16:uniqueId val="{00000000-2CFC-4F64-80A5-E5343B7726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CFC-4F64-80A5-E5343B7726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45.98</c:v>
                </c:pt>
                <c:pt idx="1">
                  <c:v>47.18</c:v>
                </c:pt>
                <c:pt idx="2">
                  <c:v>48.21</c:v>
                </c:pt>
                <c:pt idx="3">
                  <c:v>47.88</c:v>
                </c:pt>
                <c:pt idx="4">
                  <c:v>49.59</c:v>
                </c:pt>
              </c:numCache>
            </c:numRef>
          </c:val>
          <c:extLst>
            <c:ext xmlns:c16="http://schemas.microsoft.com/office/drawing/2014/chart" uri="{C3380CC4-5D6E-409C-BE32-E72D297353CC}">
              <c16:uniqueId val="{00000000-1D11-4378-B7F4-3A516092EC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D11-4378-B7F4-3A516092EC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14.44</c:v>
                </c:pt>
                <c:pt idx="1">
                  <c:v>15.14</c:v>
                </c:pt>
                <c:pt idx="2">
                  <c:v>19.52</c:v>
                </c:pt>
                <c:pt idx="3">
                  <c:v>21.17</c:v>
                </c:pt>
                <c:pt idx="4">
                  <c:v>24.64</c:v>
                </c:pt>
              </c:numCache>
            </c:numRef>
          </c:val>
          <c:extLst>
            <c:ext xmlns:c16="http://schemas.microsoft.com/office/drawing/2014/chart" uri="{C3380CC4-5D6E-409C-BE32-E72D297353CC}">
              <c16:uniqueId val="{00000000-236C-440A-8B29-818878C4E5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236C-440A-8B29-818878C4E5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quot;-&quot;">
                  <c:v>7.78</c:v>
                </c:pt>
                <c:pt idx="3" formatCode="#,##0.00;&quot;△&quot;#,##0.00;&quot;-&quot;">
                  <c:v>6.92</c:v>
                </c:pt>
                <c:pt idx="4" formatCode="#,##0.00;&quot;△&quot;#,##0.00;&quot;-&quot;">
                  <c:v>4.17</c:v>
                </c:pt>
              </c:numCache>
            </c:numRef>
          </c:val>
          <c:extLst>
            <c:ext xmlns:c16="http://schemas.microsoft.com/office/drawing/2014/chart" uri="{C3380CC4-5D6E-409C-BE32-E72D297353CC}">
              <c16:uniqueId val="{00000000-43FE-467B-A922-0C7C305C2C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3FE-467B-A922-0C7C305C2C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298.45</c:v>
                </c:pt>
                <c:pt idx="1">
                  <c:v>320.11</c:v>
                </c:pt>
                <c:pt idx="2">
                  <c:v>328.31</c:v>
                </c:pt>
                <c:pt idx="3">
                  <c:v>167.12</c:v>
                </c:pt>
                <c:pt idx="4">
                  <c:v>211.23</c:v>
                </c:pt>
              </c:numCache>
            </c:numRef>
          </c:val>
          <c:extLst>
            <c:ext xmlns:c16="http://schemas.microsoft.com/office/drawing/2014/chart" uri="{C3380CC4-5D6E-409C-BE32-E72D297353CC}">
              <c16:uniqueId val="{00000000-6A79-4D15-9FB3-65EA8102B5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6A79-4D15-9FB3-65EA8102B5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388.54</c:v>
                </c:pt>
                <c:pt idx="1">
                  <c:v>400.48</c:v>
                </c:pt>
                <c:pt idx="2">
                  <c:v>394.84</c:v>
                </c:pt>
                <c:pt idx="3">
                  <c:v>394.05</c:v>
                </c:pt>
                <c:pt idx="4">
                  <c:v>340.44</c:v>
                </c:pt>
              </c:numCache>
            </c:numRef>
          </c:val>
          <c:extLst>
            <c:ext xmlns:c16="http://schemas.microsoft.com/office/drawing/2014/chart" uri="{C3380CC4-5D6E-409C-BE32-E72D297353CC}">
              <c16:uniqueId val="{00000000-1204-48A2-AD1D-6C6D4307BA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204-48A2-AD1D-6C6D4307BA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85.82</c:v>
                </c:pt>
                <c:pt idx="1">
                  <c:v>88.37</c:v>
                </c:pt>
                <c:pt idx="2">
                  <c:v>78.790000000000006</c:v>
                </c:pt>
                <c:pt idx="3">
                  <c:v>85.48</c:v>
                </c:pt>
                <c:pt idx="4">
                  <c:v>90.64</c:v>
                </c:pt>
              </c:numCache>
            </c:numRef>
          </c:val>
          <c:extLst>
            <c:ext xmlns:c16="http://schemas.microsoft.com/office/drawing/2014/chart" uri="{C3380CC4-5D6E-409C-BE32-E72D297353CC}">
              <c16:uniqueId val="{00000000-0F3E-426E-B6EE-050DD28634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F3E-426E-B6EE-050DD28634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167.57</c:v>
                </c:pt>
                <c:pt idx="1">
                  <c:v>162.69</c:v>
                </c:pt>
                <c:pt idx="2">
                  <c:v>183.27</c:v>
                </c:pt>
                <c:pt idx="3">
                  <c:v>168.82</c:v>
                </c:pt>
                <c:pt idx="4">
                  <c:v>181.77</c:v>
                </c:pt>
              </c:numCache>
            </c:numRef>
          </c:val>
          <c:extLst>
            <c:ext xmlns:c16="http://schemas.microsoft.com/office/drawing/2014/chart" uri="{C3380CC4-5D6E-409C-BE32-E72D297353CC}">
              <c16:uniqueId val="{00000000-EBDE-4B5E-B7B1-39E8238164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EBDE-4B5E-B7B1-39E8238164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八幡市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71366</v>
      </c>
      <c r="AM8" s="60"/>
      <c r="AN8" s="60"/>
      <c r="AO8" s="60"/>
      <c r="AP8" s="60"/>
      <c r="AQ8" s="60"/>
      <c r="AR8" s="60"/>
      <c r="AS8" s="60"/>
      <c r="AT8" s="51">
        <f>データ!$S$6</f>
        <v>24.35</v>
      </c>
      <c r="AU8" s="52"/>
      <c r="AV8" s="52"/>
      <c r="AW8" s="52"/>
      <c r="AX8" s="52"/>
      <c r="AY8" s="52"/>
      <c r="AZ8" s="52"/>
      <c r="BA8" s="52"/>
      <c r="BB8" s="53">
        <f>データ!$T$6</f>
        <v>2930.84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62.76</v>
      </c>
      <c r="J10" s="52"/>
      <c r="K10" s="52"/>
      <c r="L10" s="52"/>
      <c r="M10" s="52"/>
      <c r="N10" s="52"/>
      <c r="O10" s="63"/>
      <c r="P10" s="53">
        <f>データ!$P$6</f>
        <v>99.99</v>
      </c>
      <c r="Q10" s="53"/>
      <c r="R10" s="53"/>
      <c r="S10" s="53"/>
      <c r="T10" s="53"/>
      <c r="U10" s="53"/>
      <c r="V10" s="53"/>
      <c r="W10" s="60">
        <f>データ!$Q$6</f>
        <v>3130</v>
      </c>
      <c r="X10" s="60"/>
      <c r="Y10" s="60"/>
      <c r="Z10" s="60"/>
      <c r="AA10" s="60"/>
      <c r="AB10" s="60"/>
      <c r="AC10" s="60"/>
      <c r="AD10" s="2"/>
      <c r="AE10" s="2"/>
      <c r="AF10" s="2"/>
      <c r="AG10" s="2"/>
      <c r="AH10" s="4"/>
      <c r="AI10" s="4"/>
      <c r="AJ10" s="4"/>
      <c r="AK10" s="4"/>
      <c r="AL10" s="60">
        <f>データ!$U$6</f>
        <v>71175</v>
      </c>
      <c r="AM10" s="60"/>
      <c r="AN10" s="60"/>
      <c r="AO10" s="60"/>
      <c r="AP10" s="60"/>
      <c r="AQ10" s="60"/>
      <c r="AR10" s="60"/>
      <c r="AS10" s="60"/>
      <c r="AT10" s="51">
        <f>データ!$V$6</f>
        <v>15.85</v>
      </c>
      <c r="AU10" s="52"/>
      <c r="AV10" s="52"/>
      <c r="AW10" s="52"/>
      <c r="AX10" s="52"/>
      <c r="AY10" s="52"/>
      <c r="AZ10" s="52"/>
      <c r="BA10" s="52"/>
      <c r="BB10" s="53">
        <f>データ!$W$6</f>
        <v>4490.54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AxZTEclHTZVKLG+jnirgLHPGS4Ja8+YTeMkYlAUKQFfQWy7SP1AnRncGxrZQv2g6m8QmqsXwlwO1jNZIXkVVw==" saltValue="ovF8RLT0zNGM58TWzGgzR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262102</v>
      </c>
      <c r="D6" s="34">
        <f t="shared" si="3"/>
        <v>46</v>
      </c>
      <c r="E6" s="34">
        <f t="shared" si="3"/>
        <v>1</v>
      </c>
      <c r="F6" s="34">
        <f t="shared" si="3"/>
        <v>0</v>
      </c>
      <c r="G6" s="34">
        <f t="shared" si="3"/>
        <v>1</v>
      </c>
      <c r="H6" s="34" t="str">
        <f t="shared" si="3"/>
        <v>京都府　八幡市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62.76</v>
      </c>
      <c r="P6" s="35">
        <f t="shared" si="3"/>
        <v>99.99</v>
      </c>
      <c r="Q6" s="35">
        <f t="shared" si="3"/>
        <v>3130</v>
      </c>
      <c r="R6" s="35">
        <f t="shared" si="3"/>
        <v>71366</v>
      </c>
      <c r="S6" s="35">
        <f t="shared" si="3"/>
        <v>24.35</v>
      </c>
      <c r="T6" s="35">
        <f t="shared" si="3"/>
        <v>2930.84</v>
      </c>
      <c r="U6" s="35">
        <f t="shared" si="3"/>
        <v>71175</v>
      </c>
      <c r="V6" s="35">
        <f t="shared" si="3"/>
        <v>15.85</v>
      </c>
      <c r="W6" s="35">
        <f t="shared" si="3"/>
        <v>4490.54</v>
      </c>
      <c r="X6" s="36">
        <f>IF(X7="",NA(),X7)</f>
        <v>96.27</v>
      </c>
      <c r="Y6" s="36">
        <f t="shared" ref="Y6:AG6" si="4">IF(Y7="",NA(),Y7)</f>
        <v>97.11</v>
      </c>
      <c r="Z6" s="36">
        <f t="shared" si="4"/>
        <v>90.66</v>
      </c>
      <c r="AA6" s="36">
        <f t="shared" si="4"/>
        <v>95.4</v>
      </c>
      <c r="AB6" s="36">
        <f t="shared" si="4"/>
        <v>98.22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6">
        <f t="shared" si="5"/>
        <v>7.78</v>
      </c>
      <c r="AL6" s="36">
        <f t="shared" si="5"/>
        <v>6.92</v>
      </c>
      <c r="AM6" s="36">
        <f t="shared" si="5"/>
        <v>4.17</v>
      </c>
      <c r="AN6" s="36">
        <f t="shared" si="5"/>
        <v>0.41</v>
      </c>
      <c r="AO6" s="36">
        <f t="shared" si="5"/>
        <v>0.54</v>
      </c>
      <c r="AP6" s="36">
        <f t="shared" si="5"/>
        <v>0.68</v>
      </c>
      <c r="AQ6" s="36">
        <f t="shared" si="5"/>
        <v>1</v>
      </c>
      <c r="AR6" s="36">
        <f t="shared" si="5"/>
        <v>1.03</v>
      </c>
      <c r="AS6" s="35" t="str">
        <f>IF(AS7="","",IF(AS7="-","【-】","【"&amp;SUBSTITUTE(TEXT(AS7,"#,##0.00"),"-","△")&amp;"】"))</f>
        <v>【1.05】</v>
      </c>
      <c r="AT6" s="36">
        <f>IF(AT7="",NA(),AT7)</f>
        <v>298.45</v>
      </c>
      <c r="AU6" s="36">
        <f t="shared" ref="AU6:BC6" si="6">IF(AU7="",NA(),AU7)</f>
        <v>320.11</v>
      </c>
      <c r="AV6" s="36">
        <f t="shared" si="6"/>
        <v>328.31</v>
      </c>
      <c r="AW6" s="36">
        <f t="shared" si="6"/>
        <v>167.12</v>
      </c>
      <c r="AX6" s="36">
        <f t="shared" si="6"/>
        <v>211.23</v>
      </c>
      <c r="AY6" s="36">
        <f t="shared" si="6"/>
        <v>335.95</v>
      </c>
      <c r="AZ6" s="36">
        <f t="shared" si="6"/>
        <v>346.59</v>
      </c>
      <c r="BA6" s="36">
        <f t="shared" si="6"/>
        <v>357.82</v>
      </c>
      <c r="BB6" s="36">
        <f t="shared" si="6"/>
        <v>355.5</v>
      </c>
      <c r="BC6" s="36">
        <f t="shared" si="6"/>
        <v>349.83</v>
      </c>
      <c r="BD6" s="35" t="str">
        <f>IF(BD7="","",IF(BD7="-","【-】","【"&amp;SUBSTITUTE(TEXT(BD7,"#,##0.00"),"-","△")&amp;"】"))</f>
        <v>【261.93】</v>
      </c>
      <c r="BE6" s="36">
        <f>IF(BE7="",NA(),BE7)</f>
        <v>388.54</v>
      </c>
      <c r="BF6" s="36">
        <f t="shared" ref="BF6:BN6" si="7">IF(BF7="",NA(),BF7)</f>
        <v>400.48</v>
      </c>
      <c r="BG6" s="36">
        <f t="shared" si="7"/>
        <v>394.84</v>
      </c>
      <c r="BH6" s="36">
        <f t="shared" si="7"/>
        <v>394.05</v>
      </c>
      <c r="BI6" s="36">
        <f t="shared" si="7"/>
        <v>340.44</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85.82</v>
      </c>
      <c r="BQ6" s="36">
        <f t="shared" ref="BQ6:BY6" si="8">IF(BQ7="",NA(),BQ7)</f>
        <v>88.37</v>
      </c>
      <c r="BR6" s="36">
        <f t="shared" si="8"/>
        <v>78.790000000000006</v>
      </c>
      <c r="BS6" s="36">
        <f t="shared" si="8"/>
        <v>85.48</v>
      </c>
      <c r="BT6" s="36">
        <f t="shared" si="8"/>
        <v>90.64</v>
      </c>
      <c r="BU6" s="36">
        <f t="shared" si="8"/>
        <v>105.21</v>
      </c>
      <c r="BV6" s="36">
        <f t="shared" si="8"/>
        <v>105.71</v>
      </c>
      <c r="BW6" s="36">
        <f t="shared" si="8"/>
        <v>106.01</v>
      </c>
      <c r="BX6" s="36">
        <f t="shared" si="8"/>
        <v>104.57</v>
      </c>
      <c r="BY6" s="36">
        <f t="shared" si="8"/>
        <v>103.54</v>
      </c>
      <c r="BZ6" s="35" t="str">
        <f>IF(BZ7="","",IF(BZ7="-","【-】","【"&amp;SUBSTITUTE(TEXT(BZ7,"#,##0.00"),"-","△")&amp;"】"))</f>
        <v>【103.91】</v>
      </c>
      <c r="CA6" s="36">
        <f>IF(CA7="",NA(),CA7)</f>
        <v>167.57</v>
      </c>
      <c r="CB6" s="36">
        <f t="shared" ref="CB6:CJ6" si="9">IF(CB7="",NA(),CB7)</f>
        <v>162.69</v>
      </c>
      <c r="CC6" s="36">
        <f t="shared" si="9"/>
        <v>183.27</v>
      </c>
      <c r="CD6" s="36">
        <f t="shared" si="9"/>
        <v>168.82</v>
      </c>
      <c r="CE6" s="36">
        <f t="shared" si="9"/>
        <v>181.77</v>
      </c>
      <c r="CF6" s="36">
        <f t="shared" si="9"/>
        <v>162.59</v>
      </c>
      <c r="CG6" s="36">
        <f t="shared" si="9"/>
        <v>162.15</v>
      </c>
      <c r="CH6" s="36">
        <f t="shared" si="9"/>
        <v>162.24</v>
      </c>
      <c r="CI6" s="36">
        <f t="shared" si="9"/>
        <v>165.47</v>
      </c>
      <c r="CJ6" s="36">
        <f t="shared" si="9"/>
        <v>167.46</v>
      </c>
      <c r="CK6" s="35" t="str">
        <f>IF(CK7="","",IF(CK7="-","【-】","【"&amp;SUBSTITUTE(TEXT(CK7,"#,##0.00"),"-","△")&amp;"】"))</f>
        <v>【167.11】</v>
      </c>
      <c r="CL6" s="36">
        <f>IF(CL7="",NA(),CL7)</f>
        <v>57.86</v>
      </c>
      <c r="CM6" s="36">
        <f t="shared" ref="CM6:CU6" si="10">IF(CM7="",NA(),CM7)</f>
        <v>57.43</v>
      </c>
      <c r="CN6" s="36">
        <f t="shared" si="10"/>
        <v>57.31</v>
      </c>
      <c r="CO6" s="36">
        <f t="shared" si="10"/>
        <v>57.33</v>
      </c>
      <c r="CP6" s="36">
        <f t="shared" si="10"/>
        <v>57.01</v>
      </c>
      <c r="CQ6" s="36">
        <f t="shared" si="10"/>
        <v>59.17</v>
      </c>
      <c r="CR6" s="36">
        <f t="shared" si="10"/>
        <v>59.34</v>
      </c>
      <c r="CS6" s="36">
        <f t="shared" si="10"/>
        <v>59.11</v>
      </c>
      <c r="CT6" s="36">
        <f t="shared" si="10"/>
        <v>59.74</v>
      </c>
      <c r="CU6" s="36">
        <f t="shared" si="10"/>
        <v>59.46</v>
      </c>
      <c r="CV6" s="35" t="str">
        <f>IF(CV7="","",IF(CV7="-","【-】","【"&amp;SUBSTITUTE(TEXT(CV7,"#,##0.00"),"-","△")&amp;"】"))</f>
        <v>【60.27】</v>
      </c>
      <c r="CW6" s="36">
        <f>IF(CW7="",NA(),CW7)</f>
        <v>97.97</v>
      </c>
      <c r="CX6" s="36">
        <f t="shared" ref="CX6:DF6" si="11">IF(CX7="",NA(),CX7)</f>
        <v>97.69</v>
      </c>
      <c r="CY6" s="36">
        <f t="shared" si="11"/>
        <v>98.59</v>
      </c>
      <c r="CZ6" s="36">
        <f t="shared" si="11"/>
        <v>97.94</v>
      </c>
      <c r="DA6" s="36">
        <f t="shared" si="11"/>
        <v>97.03</v>
      </c>
      <c r="DB6" s="36">
        <f t="shared" si="11"/>
        <v>87.6</v>
      </c>
      <c r="DC6" s="36">
        <f t="shared" si="11"/>
        <v>87.74</v>
      </c>
      <c r="DD6" s="36">
        <f t="shared" si="11"/>
        <v>87.91</v>
      </c>
      <c r="DE6" s="36">
        <f t="shared" si="11"/>
        <v>87.28</v>
      </c>
      <c r="DF6" s="36">
        <f t="shared" si="11"/>
        <v>87.41</v>
      </c>
      <c r="DG6" s="35" t="str">
        <f>IF(DG7="","",IF(DG7="-","【-】","【"&amp;SUBSTITUTE(TEXT(DG7,"#,##0.00"),"-","△")&amp;"】"))</f>
        <v>【89.92】</v>
      </c>
      <c r="DH6" s="36">
        <f>IF(DH7="",NA(),DH7)</f>
        <v>45.98</v>
      </c>
      <c r="DI6" s="36">
        <f t="shared" ref="DI6:DQ6" si="12">IF(DI7="",NA(),DI7)</f>
        <v>47.18</v>
      </c>
      <c r="DJ6" s="36">
        <f t="shared" si="12"/>
        <v>48.21</v>
      </c>
      <c r="DK6" s="36">
        <f t="shared" si="12"/>
        <v>47.88</v>
      </c>
      <c r="DL6" s="36">
        <f t="shared" si="12"/>
        <v>49.59</v>
      </c>
      <c r="DM6" s="36">
        <f t="shared" si="12"/>
        <v>45.25</v>
      </c>
      <c r="DN6" s="36">
        <f t="shared" si="12"/>
        <v>46.27</v>
      </c>
      <c r="DO6" s="36">
        <f t="shared" si="12"/>
        <v>46.88</v>
      </c>
      <c r="DP6" s="36">
        <f t="shared" si="12"/>
        <v>46.94</v>
      </c>
      <c r="DQ6" s="36">
        <f t="shared" si="12"/>
        <v>47.62</v>
      </c>
      <c r="DR6" s="35" t="str">
        <f>IF(DR7="","",IF(DR7="-","【-】","【"&amp;SUBSTITUTE(TEXT(DR7,"#,##0.00"),"-","△")&amp;"】"))</f>
        <v>【48.85】</v>
      </c>
      <c r="DS6" s="36">
        <f>IF(DS7="",NA(),DS7)</f>
        <v>14.44</v>
      </c>
      <c r="DT6" s="36">
        <f t="shared" ref="DT6:EB6" si="13">IF(DT7="",NA(),DT7)</f>
        <v>15.14</v>
      </c>
      <c r="DU6" s="36">
        <f t="shared" si="13"/>
        <v>19.52</v>
      </c>
      <c r="DV6" s="36">
        <f t="shared" si="13"/>
        <v>21.17</v>
      </c>
      <c r="DW6" s="36">
        <f t="shared" si="13"/>
        <v>24.64</v>
      </c>
      <c r="DX6" s="36">
        <f t="shared" si="13"/>
        <v>10.71</v>
      </c>
      <c r="DY6" s="36">
        <f t="shared" si="13"/>
        <v>10.93</v>
      </c>
      <c r="DZ6" s="36">
        <f t="shared" si="13"/>
        <v>13.39</v>
      </c>
      <c r="EA6" s="36">
        <f t="shared" si="13"/>
        <v>14.48</v>
      </c>
      <c r="EB6" s="36">
        <f t="shared" si="13"/>
        <v>16.27</v>
      </c>
      <c r="EC6" s="35" t="str">
        <f>IF(EC7="","",IF(EC7="-","【-】","【"&amp;SUBSTITUTE(TEXT(EC7,"#,##0.00"),"-","△")&amp;"】"))</f>
        <v>【17.80】</v>
      </c>
      <c r="ED6" s="36">
        <f>IF(ED7="",NA(),ED7)</f>
        <v>0.62</v>
      </c>
      <c r="EE6" s="36">
        <f t="shared" ref="EE6:EM6" si="14">IF(EE7="",NA(),EE7)</f>
        <v>0.52</v>
      </c>
      <c r="EF6" s="36">
        <f t="shared" si="14"/>
        <v>0.31</v>
      </c>
      <c r="EG6" s="36">
        <f t="shared" si="14"/>
        <v>0.53</v>
      </c>
      <c r="EH6" s="36">
        <f t="shared" si="14"/>
        <v>0.38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262102</v>
      </c>
      <c r="D7" s="38">
        <v>46</v>
      </c>
      <c r="E7" s="38">
        <v>1</v>
      </c>
      <c r="F7" s="38">
        <v>0</v>
      </c>
      <c r="G7" s="38">
        <v>1</v>
      </c>
      <c r="H7" s="38" t="s">
        <v>93</v>
      </c>
      <c r="I7" s="38" t="s">
        <v>94</v>
      </c>
      <c r="J7" s="38" t="s">
        <v>95</v>
      </c>
      <c r="K7" s="38" t="s">
        <v>96</v>
      </c>
      <c r="L7" s="38" t="s">
        <v>97</v>
      </c>
      <c r="M7" s="38" t="s">
        <v>98</v>
      </c>
      <c r="N7" s="39" t="s">
        <v>99</v>
      </c>
      <c r="O7" s="39">
        <v>62.76</v>
      </c>
      <c r="P7" s="39">
        <v>99.99</v>
      </c>
      <c r="Q7" s="39">
        <v>3130</v>
      </c>
      <c r="R7" s="39">
        <v>71366</v>
      </c>
      <c r="S7" s="39">
        <v>24.35</v>
      </c>
      <c r="T7" s="39">
        <v>2930.84</v>
      </c>
      <c r="U7" s="39">
        <v>71175</v>
      </c>
      <c r="V7" s="39">
        <v>15.85</v>
      </c>
      <c r="W7" s="39">
        <v>4490.54</v>
      </c>
      <c r="X7" s="39">
        <v>96.27</v>
      </c>
      <c r="Y7" s="39">
        <v>97.11</v>
      </c>
      <c r="Z7" s="39">
        <v>90.66</v>
      </c>
      <c r="AA7" s="39">
        <v>95.4</v>
      </c>
      <c r="AB7" s="39">
        <v>98.22</v>
      </c>
      <c r="AC7" s="39">
        <v>111.96</v>
      </c>
      <c r="AD7" s="39">
        <v>112.69</v>
      </c>
      <c r="AE7" s="39">
        <v>113.16</v>
      </c>
      <c r="AF7" s="39">
        <v>112.15</v>
      </c>
      <c r="AG7" s="39">
        <v>111.44</v>
      </c>
      <c r="AH7" s="39">
        <v>112.83</v>
      </c>
      <c r="AI7" s="39">
        <v>0</v>
      </c>
      <c r="AJ7" s="39">
        <v>0</v>
      </c>
      <c r="AK7" s="39">
        <v>7.78</v>
      </c>
      <c r="AL7" s="39">
        <v>6.92</v>
      </c>
      <c r="AM7" s="39">
        <v>4.17</v>
      </c>
      <c r="AN7" s="39">
        <v>0.41</v>
      </c>
      <c r="AO7" s="39">
        <v>0.54</v>
      </c>
      <c r="AP7" s="39">
        <v>0.68</v>
      </c>
      <c r="AQ7" s="39">
        <v>1</v>
      </c>
      <c r="AR7" s="39">
        <v>1.03</v>
      </c>
      <c r="AS7" s="39">
        <v>1.05</v>
      </c>
      <c r="AT7" s="39">
        <v>298.45</v>
      </c>
      <c r="AU7" s="39">
        <v>320.11</v>
      </c>
      <c r="AV7" s="39">
        <v>328.31</v>
      </c>
      <c r="AW7" s="39">
        <v>167.12</v>
      </c>
      <c r="AX7" s="39">
        <v>211.23</v>
      </c>
      <c r="AY7" s="39">
        <v>335.95</v>
      </c>
      <c r="AZ7" s="39">
        <v>346.59</v>
      </c>
      <c r="BA7" s="39">
        <v>357.82</v>
      </c>
      <c r="BB7" s="39">
        <v>355.5</v>
      </c>
      <c r="BC7" s="39">
        <v>349.83</v>
      </c>
      <c r="BD7" s="39">
        <v>261.93</v>
      </c>
      <c r="BE7" s="39">
        <v>388.54</v>
      </c>
      <c r="BF7" s="39">
        <v>400.48</v>
      </c>
      <c r="BG7" s="39">
        <v>394.84</v>
      </c>
      <c r="BH7" s="39">
        <v>394.05</v>
      </c>
      <c r="BI7" s="39">
        <v>340.44</v>
      </c>
      <c r="BJ7" s="39">
        <v>319.82</v>
      </c>
      <c r="BK7" s="39">
        <v>312.02999999999997</v>
      </c>
      <c r="BL7" s="39">
        <v>307.45999999999998</v>
      </c>
      <c r="BM7" s="39">
        <v>312.58</v>
      </c>
      <c r="BN7" s="39">
        <v>314.87</v>
      </c>
      <c r="BO7" s="39">
        <v>270.45999999999998</v>
      </c>
      <c r="BP7" s="39">
        <v>85.82</v>
      </c>
      <c r="BQ7" s="39">
        <v>88.37</v>
      </c>
      <c r="BR7" s="39">
        <v>78.790000000000006</v>
      </c>
      <c r="BS7" s="39">
        <v>85.48</v>
      </c>
      <c r="BT7" s="39">
        <v>90.64</v>
      </c>
      <c r="BU7" s="39">
        <v>105.21</v>
      </c>
      <c r="BV7" s="39">
        <v>105.71</v>
      </c>
      <c r="BW7" s="39">
        <v>106.01</v>
      </c>
      <c r="BX7" s="39">
        <v>104.57</v>
      </c>
      <c r="BY7" s="39">
        <v>103.54</v>
      </c>
      <c r="BZ7" s="39">
        <v>103.91</v>
      </c>
      <c r="CA7" s="39">
        <v>167.57</v>
      </c>
      <c r="CB7" s="39">
        <v>162.69</v>
      </c>
      <c r="CC7" s="39">
        <v>183.27</v>
      </c>
      <c r="CD7" s="39">
        <v>168.82</v>
      </c>
      <c r="CE7" s="39">
        <v>181.77</v>
      </c>
      <c r="CF7" s="39">
        <v>162.59</v>
      </c>
      <c r="CG7" s="39">
        <v>162.15</v>
      </c>
      <c r="CH7" s="39">
        <v>162.24</v>
      </c>
      <c r="CI7" s="39">
        <v>165.47</v>
      </c>
      <c r="CJ7" s="39">
        <v>167.46</v>
      </c>
      <c r="CK7" s="39">
        <v>167.11</v>
      </c>
      <c r="CL7" s="39">
        <v>57.86</v>
      </c>
      <c r="CM7" s="39">
        <v>57.43</v>
      </c>
      <c r="CN7" s="39">
        <v>57.31</v>
      </c>
      <c r="CO7" s="39">
        <v>57.33</v>
      </c>
      <c r="CP7" s="39">
        <v>57.01</v>
      </c>
      <c r="CQ7" s="39">
        <v>59.17</v>
      </c>
      <c r="CR7" s="39">
        <v>59.34</v>
      </c>
      <c r="CS7" s="39">
        <v>59.11</v>
      </c>
      <c r="CT7" s="39">
        <v>59.74</v>
      </c>
      <c r="CU7" s="39">
        <v>59.46</v>
      </c>
      <c r="CV7" s="39">
        <v>60.27</v>
      </c>
      <c r="CW7" s="39">
        <v>97.97</v>
      </c>
      <c r="CX7" s="39">
        <v>97.69</v>
      </c>
      <c r="CY7" s="39">
        <v>98.59</v>
      </c>
      <c r="CZ7" s="39">
        <v>97.94</v>
      </c>
      <c r="DA7" s="39">
        <v>97.03</v>
      </c>
      <c r="DB7" s="39">
        <v>87.6</v>
      </c>
      <c r="DC7" s="39">
        <v>87.74</v>
      </c>
      <c r="DD7" s="39">
        <v>87.91</v>
      </c>
      <c r="DE7" s="39">
        <v>87.28</v>
      </c>
      <c r="DF7" s="39">
        <v>87.41</v>
      </c>
      <c r="DG7" s="39">
        <v>89.92</v>
      </c>
      <c r="DH7" s="39">
        <v>45.98</v>
      </c>
      <c r="DI7" s="39">
        <v>47.18</v>
      </c>
      <c r="DJ7" s="39">
        <v>48.21</v>
      </c>
      <c r="DK7" s="39">
        <v>47.88</v>
      </c>
      <c r="DL7" s="39">
        <v>49.59</v>
      </c>
      <c r="DM7" s="39">
        <v>45.25</v>
      </c>
      <c r="DN7" s="39">
        <v>46.27</v>
      </c>
      <c r="DO7" s="39">
        <v>46.88</v>
      </c>
      <c r="DP7" s="39">
        <v>46.94</v>
      </c>
      <c r="DQ7" s="39">
        <v>47.62</v>
      </c>
      <c r="DR7" s="39">
        <v>48.85</v>
      </c>
      <c r="DS7" s="39">
        <v>14.44</v>
      </c>
      <c r="DT7" s="39">
        <v>15.14</v>
      </c>
      <c r="DU7" s="39">
        <v>19.52</v>
      </c>
      <c r="DV7" s="39">
        <v>21.17</v>
      </c>
      <c r="DW7" s="39">
        <v>24.64</v>
      </c>
      <c r="DX7" s="39">
        <v>10.71</v>
      </c>
      <c r="DY7" s="39">
        <v>10.93</v>
      </c>
      <c r="DZ7" s="39">
        <v>13.39</v>
      </c>
      <c r="EA7" s="39">
        <v>14.48</v>
      </c>
      <c r="EB7" s="39">
        <v>16.27</v>
      </c>
      <c r="EC7" s="39">
        <v>17.8</v>
      </c>
      <c r="ED7" s="39">
        <v>0.62</v>
      </c>
      <c r="EE7" s="39">
        <v>0.52</v>
      </c>
      <c r="EF7" s="39">
        <v>0.31</v>
      </c>
      <c r="EG7" s="39">
        <v>0.53</v>
      </c>
      <c r="EH7" s="39">
        <v>0.38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壮宏</cp:lastModifiedBy>
  <cp:lastPrinted>2020-02-05T02:45:21Z</cp:lastPrinted>
  <dcterms:modified xsi:type="dcterms:W3CDTF">2020-02-05T02:48:05Z</dcterms:modified>
</cp:coreProperties>
</file>