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総務課\上下水総務課共通\決算統計\【H30】公営企業に係る「経営比較分析表」（平成３０年度）の分析等について（依頼）\長岡京市\10 長岡京市 下水（法適用）【経営比較分析表】2018_262099_46_1718\"/>
    </mc:Choice>
  </mc:AlternateContent>
  <xr:revisionPtr revIDLastSave="0" documentId="13_ncr:1_{DCCAC1AC-1A42-4C6D-9673-8C6FEBFF0297}" xr6:coauthVersionLast="36" xr6:coauthVersionMax="36" xr10:uidLastSave="{00000000-0000-0000-0000-000000000000}"/>
  <workbookProtection workbookAlgorithmName="SHA-512" workbookHashValue="QS+e0mqWkQcmu7S1qt+T6q3L23Ya9cPsPrxhtW+dPIk95qiXAa+FY6wRpFrioElpDehiAbKWCRSHIdb1AObvDg==" workbookSaltValue="viasSG+vGfvU41A4fOwTWA==" workbookSpinCount="100000" lockStructure="1"/>
  <bookViews>
    <workbookView xWindow="0" yWindow="0" windowWidth="15360" windowHeight="76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W10" i="4" s="1"/>
  <c r="P6" i="5"/>
  <c r="O6" i="5"/>
  <c r="N6" i="5"/>
  <c r="B10" i="4" s="1"/>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P10" i="4"/>
  <c r="I10" i="4"/>
  <c r="BB8" i="4"/>
  <c r="AL8" i="4"/>
  <c r="AD8" i="4"/>
  <c r="W8" i="4"/>
  <c r="P8" i="4"/>
  <c r="I8" i="4"/>
  <c r="B6" i="4"/>
  <c r="C10" i="5" l="1"/>
  <c r="D10" i="5"/>
  <c r="E10" i="5"/>
  <c r="B10" i="5"/>
</calcChain>
</file>

<file path=xl/sharedStrings.xml><?xml version="1.0" encoding="utf-8"?>
<sst xmlns="http://schemas.openxmlformats.org/spreadsheetml/2006/main" count="291" uniqueCount="111">
  <si>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</si>
  <si>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</si>
  <si>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</si>
  <si>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</si>
  <si>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</si>
  <si>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</si>
  <si>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</si>
  <si>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</si>
  <si>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</si>
  <si>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</si>
  <si>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</si>
  <si>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</si>
  <si>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</si>
  <si>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</si>
  <si>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</si>
  <si>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</si>
  <si>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</si>
  <si>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</si>
  <si>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</si>
  <si>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</si>
  <si>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</si>
  <si>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</si>
  <si>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</si>
  <si>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</si>
  <si>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</si>
  <si>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</si>
  <si>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</si>
  <si>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</si>
  <si>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</si>
  <si>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</si>
  <si>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</si>
  <si>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</si>
  <si>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</si>
  <si>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</si>
  <si>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</si>
  <si>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</si>
  <si>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</si>
  <si>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</si>
  <si>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</si>
  <si>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</si>
  <si>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</si>
  <si>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</si>
  <si>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</si>
  <si>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</si>
  <si>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</si>
  <si>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</si>
  <si>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</si>
  <si>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</si>
  <si>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</si>
  <si>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</si>
  <si>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</si>
  <si>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</si>
  <si>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</si>
  <si>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</si>
  <si>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</si>
  <si>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</si>
  <si>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</si>
  <si>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</si>
  <si>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</si>
  <si>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</si>
  <si>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</si>
  <si>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</si>
  <si>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</si>
  <si>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</si>
  <si>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</si>
  <si>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</si>
  <si>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</si>
  <si>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</si>
  <si>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</si>
  <si>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</si>
  <si>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</si>
  <si>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</si>
  <si>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</si>
  <si>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</si>
  <si>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</si>
  <si>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</si>
  <si>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</si>
  <si>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</si>
  <si>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</si>
  <si>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</si>
  <si>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</si>
  <si>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</si>
  <si>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</si>
  <si>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</si>
  <si>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</si>
  <si>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</si>
  <si>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</si>
  <si>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</si>
  <si>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</si>
  <si>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</si>
  <si>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</si>
  <si>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</si>
  <si>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</si>
  <si>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</si>
  <si>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</si>
  <si>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</si>
  <si>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長岡京市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</si>
  <si>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</si>
  <si>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</si>
  <si>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</si>
  <si>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</si>
  <si>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</si>
  <si>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</si>
  <si>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</si>
  <si>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</si>
  <si>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</si>
  <si>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</si>
  <si>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</si>
  <si>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本市は、下水道施設の整備を短期間で行ってきたことから、借入額が多額になり、企業債償還金は支出の約4割を占めていますが、令和2年度ごろをピークに減少傾向へ転じる見込みです。
　一方で、初期に埋設した管渠が耐用年数の50年に近づき、今後は、老朽化対策の修繕費など、使用料で賄うべき経費が増加する見込みです。
　なお、令和元年8月に令和2年度から11年度までの10年間を計画期間とする「上下水道ビジョン（経営戦略）」を策定しました。
　今後は、上下水道ビジョンに基づき、計画的な維持更新を進めるとともに、効率的な事業運営に努めます。</t>
    <rPh sb="59" eb="61">
      <t>レイワ</t>
    </rPh>
    <rPh sb="156" eb="158">
      <t>レイワ</t>
    </rPh>
    <rPh sb="158" eb="160">
      <t>ガンネン</t>
    </rPh>
    <rPh sb="161" eb="162">
      <t>ガツ</t>
    </rPh>
    <rPh sb="163" eb="165">
      <t>レイワ</t>
    </rPh>
    <rPh sb="166" eb="168">
      <t>ネンド</t>
    </rPh>
    <rPh sb="172" eb="174">
      <t>ネンド</t>
    </rPh>
    <rPh sb="179" eb="181">
      <t>ネンカン</t>
    </rPh>
    <rPh sb="182" eb="184">
      <t>ケイカク</t>
    </rPh>
    <rPh sb="184" eb="186">
      <t>キカン</t>
    </rPh>
    <rPh sb="206" eb="208">
      <t>サクテイ</t>
    </rPh>
    <rPh sb="215" eb="217">
      <t>コンゴ</t>
    </rPh>
    <rPh sb="228" eb="229">
      <t>モト</t>
    </rPh>
    <rPh sb="232" eb="235">
      <t>ケイカクテキ</t>
    </rPh>
    <rPh sb="236" eb="238">
      <t>イジ</t>
    </rPh>
    <rPh sb="238" eb="240">
      <t>コウシン</t>
    </rPh>
    <rPh sb="241" eb="242">
      <t>スス</t>
    </rPh>
    <rPh sb="249" eb="252">
      <t>コウリツテキ</t>
    </rPh>
    <rPh sb="253" eb="255">
      <t>ジギョウ</t>
    </rPh>
    <rPh sb="255" eb="257">
      <t>ウンエイ</t>
    </rPh>
    <rPh sb="258" eb="259">
      <t>ツト</t>
    </rPh>
    <phoneticPr fontId="4"/>
  </si>
  <si>
    <t>　①の経常収支比率は、100％を下回っており、経費削減に努めるとともに、使用料の適正化を図ります。
　②の累積欠損金比率が発生したのは、施設の更新に伴い資産減耗費が発生したことなどから収支が赤字になったためです。累積欠損金は次年度に解消する見込みです。
　③の流動比率は、24.91％と低くなっています。経費削減に努めるとともに、使用料の適正化を図り、資金の確保に努めます。
　④の企業債残高対事業費規模比率は、建設当初から多額の借入れを行ってきたことから類似団体平均、全国平均を大幅に上回っています。これに伴い、⑥の汚水処理原価も同様に平均を上回っています。しかし、償還のピークを迎え、企業債残高が減少していることから、今後は下降すると見込んでいます。
　⑤の経費回収率は、84.50％と類似団体平均、全国平均を下回っており、経費削減に努めるとともに、使用料の適正化を図ります。</t>
    <rPh sb="16" eb="18">
      <t>シタマワ</t>
    </rPh>
    <rPh sb="23" eb="25">
      <t>ケイヒ</t>
    </rPh>
    <rPh sb="25" eb="27">
      <t>サクゲン</t>
    </rPh>
    <rPh sb="28" eb="29">
      <t>ツト</t>
    </rPh>
    <rPh sb="36" eb="39">
      <t>シヨウリョウ</t>
    </rPh>
    <rPh sb="40" eb="43">
      <t>テキセイカ</t>
    </rPh>
    <rPh sb="44" eb="45">
      <t>ハカ</t>
    </rPh>
    <rPh sb="53" eb="55">
      <t>ルイセキ</t>
    </rPh>
    <rPh sb="55" eb="57">
      <t>ケッソン</t>
    </rPh>
    <rPh sb="57" eb="58">
      <t>キン</t>
    </rPh>
    <rPh sb="58" eb="60">
      <t>ヒリツ</t>
    </rPh>
    <rPh sb="61" eb="63">
      <t>ハッセイ</t>
    </rPh>
    <rPh sb="68" eb="70">
      <t>シセツ</t>
    </rPh>
    <rPh sb="71" eb="73">
      <t>コウシン</t>
    </rPh>
    <rPh sb="74" eb="75">
      <t>トモナ</t>
    </rPh>
    <rPh sb="76" eb="78">
      <t>シサン</t>
    </rPh>
    <rPh sb="78" eb="80">
      <t>ゲンモウ</t>
    </rPh>
    <rPh sb="80" eb="81">
      <t>ヒ</t>
    </rPh>
    <rPh sb="82" eb="84">
      <t>ハッセイ</t>
    </rPh>
    <rPh sb="92" eb="94">
      <t>シュウシ</t>
    </rPh>
    <rPh sb="95" eb="97">
      <t>アカジ</t>
    </rPh>
    <rPh sb="106" eb="108">
      <t>ルイセキ</t>
    </rPh>
    <rPh sb="108" eb="110">
      <t>ケッソン</t>
    </rPh>
    <rPh sb="110" eb="111">
      <t>キン</t>
    </rPh>
    <rPh sb="112" eb="115">
      <t>ジネンド</t>
    </rPh>
    <rPh sb="116" eb="118">
      <t>カイショウ</t>
    </rPh>
    <rPh sb="120" eb="122">
      <t>ミコ</t>
    </rPh>
    <rPh sb="152" eb="154">
      <t>ケイヒ</t>
    </rPh>
    <rPh sb="154" eb="156">
      <t>サクゲン</t>
    </rPh>
    <rPh sb="157" eb="158">
      <t>ツト</t>
    </rPh>
    <rPh sb="165" eb="168">
      <t>シヨウリョウ</t>
    </rPh>
    <rPh sb="169" eb="172">
      <t>テキセイカ</t>
    </rPh>
    <rPh sb="173" eb="174">
      <t>ハカ</t>
    </rPh>
    <rPh sb="176" eb="178">
      <t>シキン</t>
    </rPh>
    <rPh sb="179" eb="181">
      <t>カクホ</t>
    </rPh>
    <rPh sb="182" eb="183">
      <t>ツト</t>
    </rPh>
    <rPh sb="294" eb="296">
      <t>キギョウ</t>
    </rPh>
    <rPh sb="296" eb="297">
      <t>サイ</t>
    </rPh>
    <rPh sb="297" eb="299">
      <t>ザンダカ</t>
    </rPh>
    <rPh sb="300" eb="302">
      <t>ゲンショウ</t>
    </rPh>
    <phoneticPr fontId="4"/>
  </si>
  <si>
    <t>昭和54年度から供用開始し、徐々に老朽化が進んでいます。今後、建設ピークであった平成７年度ごろから平成18年度ごろの下水道施設が老朽化を迎えることから、可能な限り事業量を平準化しつつ計画的に改築更新を行っていきます。
　③の管渠改善率が平均より大幅に下回っているのは、現時点では耐用年数を超える施設がないためです。現在は、初期に埋設した下水道管等を中心に老朽化の調査を行い、損傷状況に応じた対策を実施しています。
　なお、①の有形固定資産減価償却率は、平成29年度から企業会計を導入したため、平成29年度は参考値で低くなっていますが、平成30年度は類似団体の平均値並みになっています。</t>
    <rPh sb="91" eb="94">
      <t>ケイカクテキ</t>
    </rPh>
    <rPh sb="246" eb="248">
      <t>ヘイセイ</t>
    </rPh>
    <rPh sb="250" eb="252">
      <t>ネンド</t>
    </rPh>
    <rPh sb="253" eb="255">
      <t>サンコウ</t>
    </rPh>
    <rPh sb="255" eb="256">
      <t>チ</t>
    </rPh>
    <rPh sb="257" eb="258">
      <t>ヒク</t>
    </rPh>
    <rPh sb="267" eb="269">
      <t>ヘイセイ</t>
    </rPh>
    <rPh sb="271" eb="273">
      <t>ネンド</t>
    </rPh>
    <rPh sb="274" eb="276">
      <t>ルイジ</t>
    </rPh>
    <rPh sb="276" eb="278">
      <t>ダンタイ</t>
    </rPh>
    <rPh sb="279" eb="282">
      <t>ヘイキンチ</t>
    </rPh>
    <rPh sb="282" eb="283">
      <t>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</si>
</sst>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0.05</c:v>
                </c:pt>
                <c:pt idx="4">
                  <c:v>0.06</c:v>
                </c:pt>
              </c:numCache>
            </c:numRef>
          </c:val>
          <c:extLst>
            <c:ext xmlns:c16="http://schemas.microsoft.com/office/drawing/2014/chart" uri="{C3380CC4-5D6E-409C-BE32-E72D297353CC}">
              <c16:uniqueId val="{00000000-FEC0-4144-876D-E2790DE3735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c:v>
                </c:pt>
                <c:pt idx="4">
                  <c:v>0.3</c:v>
                </c:pt>
              </c:numCache>
            </c:numRef>
          </c:val>
          <c:smooth val="0"/>
          <c:extLst>
            <c:ext xmlns:c16="http://schemas.microsoft.com/office/drawing/2014/chart" uri="{C3380CC4-5D6E-409C-BE32-E72D297353CC}">
              <c16:uniqueId val="{00000001-FEC0-4144-876D-E2790DE3735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D4-4041-A25E-7D09B089A89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73.599999999999994</c:v>
                </c:pt>
                <c:pt idx="4">
                  <c:v>70.33</c:v>
                </c:pt>
              </c:numCache>
            </c:numRef>
          </c:val>
          <c:smooth val="0"/>
          <c:extLst>
            <c:ext xmlns:c16="http://schemas.microsoft.com/office/drawing/2014/chart" uri="{C3380CC4-5D6E-409C-BE32-E72D297353CC}">
              <c16:uniqueId val="{00000001-F2D4-4041-A25E-7D09B089A89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99.22</c:v>
                </c:pt>
                <c:pt idx="4">
                  <c:v>99.18</c:v>
                </c:pt>
              </c:numCache>
            </c:numRef>
          </c:val>
          <c:extLst>
            <c:ext xmlns:c16="http://schemas.microsoft.com/office/drawing/2014/chart" uri="{C3380CC4-5D6E-409C-BE32-E72D297353CC}">
              <c16:uniqueId val="{00000000-5160-4507-BF34-83269506C78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96.4</c:v>
                </c:pt>
                <c:pt idx="4">
                  <c:v>95.85</c:v>
                </c:pt>
              </c:numCache>
            </c:numRef>
          </c:val>
          <c:smooth val="0"/>
          <c:extLst>
            <c:ext xmlns:c16="http://schemas.microsoft.com/office/drawing/2014/chart" uri="{C3380CC4-5D6E-409C-BE32-E72D297353CC}">
              <c16:uniqueId val="{00000001-5160-4507-BF34-83269506C78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100.64</c:v>
                </c:pt>
                <c:pt idx="4">
                  <c:v>97.66</c:v>
                </c:pt>
              </c:numCache>
            </c:numRef>
          </c:val>
          <c:extLst>
            <c:ext xmlns:c16="http://schemas.microsoft.com/office/drawing/2014/chart" uri="{C3380CC4-5D6E-409C-BE32-E72D297353CC}">
              <c16:uniqueId val="{00000000-530D-4A7C-964E-A340C69AB98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103.88</c:v>
                </c:pt>
                <c:pt idx="4">
                  <c:v>106.41</c:v>
                </c:pt>
              </c:numCache>
            </c:numRef>
          </c:val>
          <c:smooth val="0"/>
          <c:extLst>
            <c:ext xmlns:c16="http://schemas.microsoft.com/office/drawing/2014/chart" uri="{C3380CC4-5D6E-409C-BE32-E72D297353CC}">
              <c16:uniqueId val="{00000001-530D-4A7C-964E-A340C69AB98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c:v>
                </c:pt>
                <c:pt idx="4">
                  <c:v>7.91</c:v>
                </c:pt>
              </c:numCache>
            </c:numRef>
          </c:val>
          <c:extLst>
            <c:ext xmlns:c16="http://schemas.microsoft.com/office/drawing/2014/chart" uri="{C3380CC4-5D6E-409C-BE32-E72D297353CC}">
              <c16:uniqueId val="{00000000-8A53-46DC-9FE6-B4E217F536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7.78</c:v>
                </c:pt>
                <c:pt idx="4">
                  <c:v>8.36</c:v>
                </c:pt>
              </c:numCache>
            </c:numRef>
          </c:val>
          <c:smooth val="0"/>
          <c:extLst>
            <c:ext xmlns:c16="http://schemas.microsoft.com/office/drawing/2014/chart" uri="{C3380CC4-5D6E-409C-BE32-E72D297353CC}">
              <c16:uniqueId val="{00000001-8A53-46DC-9FE6-B4E217F536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5B6-4399-BA2F-AD389E9D0D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0.12</c:v>
                </c:pt>
                <c:pt idx="4">
                  <c:v>3.83</c:v>
                </c:pt>
              </c:numCache>
            </c:numRef>
          </c:val>
          <c:smooth val="0"/>
          <c:extLst>
            <c:ext xmlns:c16="http://schemas.microsoft.com/office/drawing/2014/chart" uri="{C3380CC4-5D6E-409C-BE32-E72D297353CC}">
              <c16:uniqueId val="{00000001-F5B6-4399-BA2F-AD389E9D0D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c:v>3.59</c:v>
                </c:pt>
              </c:numCache>
            </c:numRef>
          </c:val>
          <c:extLst>
            <c:ext xmlns:c16="http://schemas.microsoft.com/office/drawing/2014/chart" uri="{C3380CC4-5D6E-409C-BE32-E72D297353CC}">
              <c16:uniqueId val="{00000000-1D38-40E4-B4B0-CF1367FF03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c:v>0.5</c:v>
                </c:pt>
              </c:numCache>
            </c:numRef>
          </c:val>
          <c:smooth val="0"/>
          <c:extLst>
            <c:ext xmlns:c16="http://schemas.microsoft.com/office/drawing/2014/chart" uri="{C3380CC4-5D6E-409C-BE32-E72D297353CC}">
              <c16:uniqueId val="{00000001-1D38-40E4-B4B0-CF1367FF03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35.909999999999997</c:v>
                </c:pt>
                <c:pt idx="4">
                  <c:v>24.91</c:v>
                </c:pt>
              </c:numCache>
            </c:numRef>
          </c:val>
          <c:extLst>
            <c:ext xmlns:c16="http://schemas.microsoft.com/office/drawing/2014/chart" uri="{C3380CC4-5D6E-409C-BE32-E72D297353CC}">
              <c16:uniqueId val="{00000000-F13F-44ED-8A3B-8AF618067CC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30.13</c:v>
                </c:pt>
                <c:pt idx="4">
                  <c:v>33.130000000000003</c:v>
                </c:pt>
              </c:numCache>
            </c:numRef>
          </c:val>
          <c:smooth val="0"/>
          <c:extLst>
            <c:ext xmlns:c16="http://schemas.microsoft.com/office/drawing/2014/chart" uri="{C3380CC4-5D6E-409C-BE32-E72D297353CC}">
              <c16:uniqueId val="{00000001-F13F-44ED-8A3B-8AF618067CC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1284.8399999999999</c:v>
                </c:pt>
                <c:pt idx="4">
                  <c:v>1250.06</c:v>
                </c:pt>
              </c:numCache>
            </c:numRef>
          </c:val>
          <c:extLst>
            <c:ext xmlns:c16="http://schemas.microsoft.com/office/drawing/2014/chart" uri="{C3380CC4-5D6E-409C-BE32-E72D297353CC}">
              <c16:uniqueId val="{00000000-99A6-4719-A4D9-EFCEE3C810E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707.12</c:v>
                </c:pt>
                <c:pt idx="4">
                  <c:v>733.93</c:v>
                </c:pt>
              </c:numCache>
            </c:numRef>
          </c:val>
          <c:smooth val="0"/>
          <c:extLst>
            <c:ext xmlns:c16="http://schemas.microsoft.com/office/drawing/2014/chart" uri="{C3380CC4-5D6E-409C-BE32-E72D297353CC}">
              <c16:uniqueId val="{00000001-99A6-4719-A4D9-EFCEE3C810E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85.05</c:v>
                </c:pt>
                <c:pt idx="4">
                  <c:v>84.5</c:v>
                </c:pt>
              </c:numCache>
            </c:numRef>
          </c:val>
          <c:extLst>
            <c:ext xmlns:c16="http://schemas.microsoft.com/office/drawing/2014/chart" uri="{C3380CC4-5D6E-409C-BE32-E72D297353CC}">
              <c16:uniqueId val="{00000000-5096-41E7-A46B-9BA1A273362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93.62</c:v>
                </c:pt>
                <c:pt idx="4">
                  <c:v>94.59</c:v>
                </c:pt>
              </c:numCache>
            </c:numRef>
          </c:val>
          <c:smooth val="0"/>
          <c:extLst>
            <c:ext xmlns:c16="http://schemas.microsoft.com/office/drawing/2014/chart" uri="{C3380CC4-5D6E-409C-BE32-E72D297353CC}">
              <c16:uniqueId val="{00000001-5096-41E7-A46B-9BA1A273362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150.30000000000001</c:v>
                </c:pt>
                <c:pt idx="4">
                  <c:v>150.35</c:v>
                </c:pt>
              </c:numCache>
            </c:numRef>
          </c:val>
          <c:extLst>
            <c:ext xmlns:c16="http://schemas.microsoft.com/office/drawing/2014/chart" uri="{C3380CC4-5D6E-409C-BE32-E72D297353CC}">
              <c16:uniqueId val="{00000000-78E4-4836-B440-2F13B47F6E1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136.47</c:v>
                </c:pt>
                <c:pt idx="4">
                  <c:v>131.22</c:v>
                </c:pt>
              </c:numCache>
            </c:numRef>
          </c:val>
          <c:smooth val="0"/>
          <c:extLst>
            <c:ext xmlns:c16="http://schemas.microsoft.com/office/drawing/2014/chart" uri="{C3380CC4-5D6E-409C-BE32-E72D297353CC}">
              <c16:uniqueId val="{00000001-78E4-4836-B440-2F13B47F6E1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京都府　長岡京市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68">
        <f>データ!S6</f>
        <v>81262</v>
      </c>
      <c r="AM8" s="68"/>
      <c r="AN8" s="68"/>
      <c r="AO8" s="68"/>
      <c r="AP8" s="68"/>
      <c r="AQ8" s="68"/>
      <c r="AR8" s="68"/>
      <c r="AS8" s="68"/>
      <c r="AT8" s="67">
        <f>データ!T6</f>
        <v>19.170000000000002</v>
      </c>
      <c r="AU8" s="67"/>
      <c r="AV8" s="67"/>
      <c r="AW8" s="67"/>
      <c r="AX8" s="67"/>
      <c r="AY8" s="67"/>
      <c r="AZ8" s="67"/>
      <c r="BA8" s="67"/>
      <c r="BB8" s="67">
        <f>データ!U6</f>
        <v>4239.0200000000004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57.09</v>
      </c>
      <c r="J10" s="67"/>
      <c r="K10" s="67"/>
      <c r="L10" s="67"/>
      <c r="M10" s="67"/>
      <c r="N10" s="67"/>
      <c r="O10" s="67"/>
      <c r="P10" s="67">
        <f>データ!P6</f>
        <v>99.8</v>
      </c>
      <c r="Q10" s="67"/>
      <c r="R10" s="67"/>
      <c r="S10" s="67"/>
      <c r="T10" s="67"/>
      <c r="U10" s="67"/>
      <c r="V10" s="67"/>
      <c r="W10" s="67">
        <f>データ!Q6</f>
        <v>82.99</v>
      </c>
      <c r="X10" s="67"/>
      <c r="Y10" s="67"/>
      <c r="Z10" s="67"/>
      <c r="AA10" s="67"/>
      <c r="AB10" s="67"/>
      <c r="AC10" s="67"/>
      <c r="AD10" s="68">
        <f>データ!R6</f>
        <v>2176</v>
      </c>
      <c r="AE10" s="68"/>
      <c r="AF10" s="68"/>
      <c r="AG10" s="68"/>
      <c r="AH10" s="68"/>
      <c r="AI10" s="68"/>
      <c r="AJ10" s="68"/>
      <c r="AK10" s="2"/>
      <c r="AL10" s="68">
        <f>データ!V6</f>
        <v>80978</v>
      </c>
      <c r="AM10" s="68"/>
      <c r="AN10" s="68"/>
      <c r="AO10" s="68"/>
      <c r="AP10" s="68"/>
      <c r="AQ10" s="68"/>
      <c r="AR10" s="68"/>
      <c r="AS10" s="68"/>
      <c r="AT10" s="67">
        <f>データ!W6</f>
        <v>9.77</v>
      </c>
      <c r="AU10" s="67"/>
      <c r="AV10" s="67"/>
      <c r="AW10" s="67"/>
      <c r="AX10" s="67"/>
      <c r="AY10" s="67"/>
      <c r="AZ10" s="67"/>
      <c r="BA10" s="67"/>
      <c r="BB10" s="67">
        <f>データ!X6</f>
        <v>8288.43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FBdsOY3NtJesl/5qJlCtidSmu5XGaSAux46cwtOQupQsXoB3voJMD3SIYNzIhARHlhQycJnP9Aj1idJwF2aJg==" saltValue="LaPx2yj/n5TNWEsg+ECh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 x14ac:dyDescent="0.2"/>
  <cols>
    <col min="2" max="144" width="11.9062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262099</v>
      </c>
      <c r="D6" s="33">
        <f t="shared" si="3"/>
        <v>46</v>
      </c>
      <c r="E6" s="33">
        <f t="shared" si="3"/>
        <v>17</v>
      </c>
      <c r="F6" s="33">
        <f t="shared" si="3"/>
        <v>1</v>
      </c>
      <c r="G6" s="33">
        <f t="shared" si="3"/>
        <v>0</v>
      </c>
      <c r="H6" s="33" t="str">
        <f t="shared" si="3"/>
        <v>京都府　長岡京市</v>
      </c>
      <c r="I6" s="33" t="str">
        <f t="shared" si="3"/>
        <v>法適用</v>
      </c>
      <c r="J6" s="33" t="str">
        <f t="shared" si="3"/>
        <v>下水道事業</v>
      </c>
      <c r="K6" s="33" t="str">
        <f t="shared" si="3"/>
        <v>公共下水道</v>
      </c>
      <c r="L6" s="33" t="str">
        <f t="shared" si="3"/>
        <v>Bb1</v>
      </c>
      <c r="M6" s="33" t="str">
        <f t="shared" si="3"/>
        <v>非設置</v>
      </c>
      <c r="N6" s="34" t="str">
        <f t="shared" si="3"/>
        <v>-</v>
      </c>
      <c r="O6" s="34">
        <f t="shared" si="3"/>
        <v>57.09</v>
      </c>
      <c r="P6" s="34">
        <f t="shared" si="3"/>
        <v>99.8</v>
      </c>
      <c r="Q6" s="34">
        <f t="shared" si="3"/>
        <v>82.99</v>
      </c>
      <c r="R6" s="34">
        <f t="shared" si="3"/>
        <v>2176</v>
      </c>
      <c r="S6" s="34">
        <f t="shared" si="3"/>
        <v>81262</v>
      </c>
      <c r="T6" s="34">
        <f t="shared" si="3"/>
        <v>19.170000000000002</v>
      </c>
      <c r="U6" s="34">
        <f t="shared" si="3"/>
        <v>4239.0200000000004</v>
      </c>
      <c r="V6" s="34">
        <f t="shared" si="3"/>
        <v>80978</v>
      </c>
      <c r="W6" s="34">
        <f t="shared" si="3"/>
        <v>9.77</v>
      </c>
      <c r="X6" s="34">
        <f t="shared" si="3"/>
        <v>8288.43</v>
      </c>
      <c r="Y6" s="35" t="str">
        <f>IF(Y7="",NA(),Y7)</f>
        <v>-</v>
      </c>
      <c r="Z6" s="35" t="str">
        <f t="shared" ref="Z6:AH6" si="4">IF(Z7="",NA(),Z7)</f>
        <v>-</v>
      </c>
      <c r="AA6" s="35" t="str">
        <f t="shared" si="4"/>
        <v>-</v>
      </c>
      <c r="AB6" s="35">
        <f t="shared" si="4"/>
        <v>100.64</v>
      </c>
      <c r="AC6" s="35">
        <f t="shared" si="4"/>
        <v>97.66</v>
      </c>
      <c r="AD6" s="35" t="str">
        <f t="shared" si="4"/>
        <v>-</v>
      </c>
      <c r="AE6" s="35" t="str">
        <f t="shared" si="4"/>
        <v>-</v>
      </c>
      <c r="AF6" s="35" t="str">
        <f t="shared" si="4"/>
        <v>-</v>
      </c>
      <c r="AG6" s="35">
        <f t="shared" si="4"/>
        <v>103.88</v>
      </c>
      <c r="AH6" s="35">
        <f t="shared" si="4"/>
        <v>106.41</v>
      </c>
      <c r="AI6" s="34" t="str">
        <f>IF(AI7="","",IF(AI7="-","【-】","【"&amp;SUBSTITUTE(TEXT(AI7,"#,##0.00"),"-","△")&amp;"】"))</f>
        <v>【108.69】</v>
      </c>
      <c r="AJ6" s="35" t="str">
        <f>IF(AJ7="",NA(),AJ7)</f>
        <v>-</v>
      </c>
      <c r="AK6" s="35" t="str">
        <f t="shared" ref="AK6:AS6" si="5">IF(AK7="",NA(),AK7)</f>
        <v>-</v>
      </c>
      <c r="AL6" s="35" t="str">
        <f t="shared" si="5"/>
        <v>-</v>
      </c>
      <c r="AM6" s="34">
        <f t="shared" si="5"/>
        <v>0</v>
      </c>
      <c r="AN6" s="35">
        <f t="shared" si="5"/>
        <v>3.59</v>
      </c>
      <c r="AO6" s="35" t="str">
        <f t="shared" si="5"/>
        <v>-</v>
      </c>
      <c r="AP6" s="35" t="str">
        <f t="shared" si="5"/>
        <v>-</v>
      </c>
      <c r="AQ6" s="35" t="str">
        <f t="shared" si="5"/>
        <v>-</v>
      </c>
      <c r="AR6" s="34">
        <f t="shared" si="5"/>
        <v>0</v>
      </c>
      <c r="AS6" s="35">
        <f t="shared" si="5"/>
        <v>0.5</v>
      </c>
      <c r="AT6" s="34" t="str">
        <f>IF(AT7="","",IF(AT7="-","【-】","【"&amp;SUBSTITUTE(TEXT(AT7,"#,##0.00"),"-","△")&amp;"】"))</f>
        <v>【3.28】</v>
      </c>
      <c r="AU6" s="35" t="str">
        <f>IF(AU7="",NA(),AU7)</f>
        <v>-</v>
      </c>
      <c r="AV6" s="35" t="str">
        <f t="shared" ref="AV6:BD6" si="6">IF(AV7="",NA(),AV7)</f>
        <v>-</v>
      </c>
      <c r="AW6" s="35" t="str">
        <f t="shared" si="6"/>
        <v>-</v>
      </c>
      <c r="AX6" s="35">
        <f t="shared" si="6"/>
        <v>35.909999999999997</v>
      </c>
      <c r="AY6" s="35">
        <f t="shared" si="6"/>
        <v>24.91</v>
      </c>
      <c r="AZ6" s="35" t="str">
        <f t="shared" si="6"/>
        <v>-</v>
      </c>
      <c r="BA6" s="35" t="str">
        <f t="shared" si="6"/>
        <v>-</v>
      </c>
      <c r="BB6" s="35" t="str">
        <f t="shared" si="6"/>
        <v>-</v>
      </c>
      <c r="BC6" s="35">
        <f t="shared" si="6"/>
        <v>30.13</v>
      </c>
      <c r="BD6" s="35">
        <f t="shared" si="6"/>
        <v>33.130000000000003</v>
      </c>
      <c r="BE6" s="34" t="str">
        <f>IF(BE7="","",IF(BE7="-","【-】","【"&amp;SUBSTITUTE(TEXT(BE7,"#,##0.00"),"-","△")&amp;"】"))</f>
        <v>【69.49】</v>
      </c>
      <c r="BF6" s="35" t="str">
        <f>IF(BF7="",NA(),BF7)</f>
        <v>-</v>
      </c>
      <c r="BG6" s="35" t="str">
        <f t="shared" ref="BG6:BO6" si="7">IF(BG7="",NA(),BG7)</f>
        <v>-</v>
      </c>
      <c r="BH6" s="35" t="str">
        <f t="shared" si="7"/>
        <v>-</v>
      </c>
      <c r="BI6" s="35">
        <f t="shared" si="7"/>
        <v>1284.8399999999999</v>
      </c>
      <c r="BJ6" s="35">
        <f t="shared" si="7"/>
        <v>1250.06</v>
      </c>
      <c r="BK6" s="35" t="str">
        <f t="shared" si="7"/>
        <v>-</v>
      </c>
      <c r="BL6" s="35" t="str">
        <f t="shared" si="7"/>
        <v>-</v>
      </c>
      <c r="BM6" s="35" t="str">
        <f t="shared" si="7"/>
        <v>-</v>
      </c>
      <c r="BN6" s="35">
        <f t="shared" si="7"/>
        <v>707.12</v>
      </c>
      <c r="BO6" s="35">
        <f t="shared" si="7"/>
        <v>733.93</v>
      </c>
      <c r="BP6" s="34" t="str">
        <f>IF(BP7="","",IF(BP7="-","【-】","【"&amp;SUBSTITUTE(TEXT(BP7,"#,##0.00"),"-","△")&amp;"】"))</f>
        <v>【682.78】</v>
      </c>
      <c r="BQ6" s="35" t="str">
        <f>IF(BQ7="",NA(),BQ7)</f>
        <v>-</v>
      </c>
      <c r="BR6" s="35" t="str">
        <f t="shared" ref="BR6:BZ6" si="8">IF(BR7="",NA(),BR7)</f>
        <v>-</v>
      </c>
      <c r="BS6" s="35" t="str">
        <f t="shared" si="8"/>
        <v>-</v>
      </c>
      <c r="BT6" s="35">
        <f t="shared" si="8"/>
        <v>85.05</v>
      </c>
      <c r="BU6" s="35">
        <f t="shared" si="8"/>
        <v>84.5</v>
      </c>
      <c r="BV6" s="35" t="str">
        <f t="shared" si="8"/>
        <v>-</v>
      </c>
      <c r="BW6" s="35" t="str">
        <f t="shared" si="8"/>
        <v>-</v>
      </c>
      <c r="BX6" s="35" t="str">
        <f t="shared" si="8"/>
        <v>-</v>
      </c>
      <c r="BY6" s="35">
        <f t="shared" si="8"/>
        <v>93.62</v>
      </c>
      <c r="BZ6" s="35">
        <f t="shared" si="8"/>
        <v>94.59</v>
      </c>
      <c r="CA6" s="34" t="str">
        <f>IF(CA7="","",IF(CA7="-","【-】","【"&amp;SUBSTITUTE(TEXT(CA7,"#,##0.00"),"-","△")&amp;"】"))</f>
        <v>【100.91】</v>
      </c>
      <c r="CB6" s="35" t="str">
        <f>IF(CB7="",NA(),CB7)</f>
        <v>-</v>
      </c>
      <c r="CC6" s="35" t="str">
        <f t="shared" ref="CC6:CK6" si="9">IF(CC7="",NA(),CC7)</f>
        <v>-</v>
      </c>
      <c r="CD6" s="35" t="str">
        <f t="shared" si="9"/>
        <v>-</v>
      </c>
      <c r="CE6" s="35">
        <f t="shared" si="9"/>
        <v>150.30000000000001</v>
      </c>
      <c r="CF6" s="35">
        <f t="shared" si="9"/>
        <v>150.35</v>
      </c>
      <c r="CG6" s="35" t="str">
        <f t="shared" si="9"/>
        <v>-</v>
      </c>
      <c r="CH6" s="35" t="str">
        <f t="shared" si="9"/>
        <v>-</v>
      </c>
      <c r="CI6" s="35" t="str">
        <f t="shared" si="9"/>
        <v>-</v>
      </c>
      <c r="CJ6" s="35">
        <f t="shared" si="9"/>
        <v>136.47</v>
      </c>
      <c r="CK6" s="35">
        <f t="shared" si="9"/>
        <v>131.22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73.599999999999994</v>
      </c>
      <c r="CV6" s="35">
        <f t="shared" si="10"/>
        <v>70.33</v>
      </c>
      <c r="CW6" s="34" t="str">
        <f>IF(CW7="","",IF(CW7="-","【-】","【"&amp;SUBSTITUTE(TEXT(CW7,"#,##0.00"),"-","△")&amp;"】"))</f>
        <v>【58.98】</v>
      </c>
      <c r="CX6" s="35" t="str">
        <f>IF(CX7="",NA(),CX7)</f>
        <v>-</v>
      </c>
      <c r="CY6" s="35" t="str">
        <f t="shared" ref="CY6:DG6" si="11">IF(CY7="",NA(),CY7)</f>
        <v>-</v>
      </c>
      <c r="CZ6" s="35" t="str">
        <f t="shared" si="11"/>
        <v>-</v>
      </c>
      <c r="DA6" s="35">
        <f t="shared" si="11"/>
        <v>99.22</v>
      </c>
      <c r="DB6" s="35">
        <f t="shared" si="11"/>
        <v>99.18</v>
      </c>
      <c r="DC6" s="35" t="str">
        <f t="shared" si="11"/>
        <v>-</v>
      </c>
      <c r="DD6" s="35" t="str">
        <f t="shared" si="11"/>
        <v>-</v>
      </c>
      <c r="DE6" s="35" t="str">
        <f t="shared" si="11"/>
        <v>-</v>
      </c>
      <c r="DF6" s="35">
        <f t="shared" si="11"/>
        <v>96.4</v>
      </c>
      <c r="DG6" s="35">
        <f t="shared" si="11"/>
        <v>95.85</v>
      </c>
      <c r="DH6" s="34" t="str">
        <f>IF(DH7="","",IF(DH7="-","【-】","【"&amp;SUBSTITUTE(TEXT(DH7,"#,##0.00"),"-","△")&amp;"】"))</f>
        <v>【95.20】</v>
      </c>
      <c r="DI6" s="35" t="str">
        <f>IF(DI7="",NA(),DI7)</f>
        <v>-</v>
      </c>
      <c r="DJ6" s="35" t="str">
        <f t="shared" ref="DJ6:DR6" si="12">IF(DJ7="",NA(),DJ7)</f>
        <v>-</v>
      </c>
      <c r="DK6" s="35" t="str">
        <f t="shared" si="12"/>
        <v>-</v>
      </c>
      <c r="DL6" s="35">
        <f t="shared" si="12"/>
        <v>4</v>
      </c>
      <c r="DM6" s="35">
        <f t="shared" si="12"/>
        <v>7.91</v>
      </c>
      <c r="DN6" s="35" t="str">
        <f t="shared" si="12"/>
        <v>-</v>
      </c>
      <c r="DO6" s="35" t="str">
        <f t="shared" si="12"/>
        <v>-</v>
      </c>
      <c r="DP6" s="35" t="str">
        <f t="shared" si="12"/>
        <v>-</v>
      </c>
      <c r="DQ6" s="35">
        <f t="shared" si="12"/>
        <v>7.78</v>
      </c>
      <c r="DR6" s="35">
        <f t="shared" si="12"/>
        <v>8.36</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0.12</v>
      </c>
      <c r="EC6" s="35">
        <f t="shared" si="13"/>
        <v>3.83</v>
      </c>
      <c r="ED6" s="34" t="str">
        <f>IF(ED7="","",IF(ED7="-","【-】","【"&amp;SUBSTITUTE(TEXT(ED7,"#,##0.00"),"-","△")&amp;"】"))</f>
        <v>【5.64】</v>
      </c>
      <c r="EE6" s="35" t="str">
        <f>IF(EE7="",NA(),EE7)</f>
        <v>-</v>
      </c>
      <c r="EF6" s="35" t="str">
        <f t="shared" ref="EF6:EN6" si="14">IF(EF7="",NA(),EF7)</f>
        <v>-</v>
      </c>
      <c r="EG6" s="35" t="str">
        <f t="shared" si="14"/>
        <v>-</v>
      </c>
      <c r="EH6" s="35">
        <f t="shared" si="14"/>
        <v>0.05</v>
      </c>
      <c r="EI6" s="35">
        <f t="shared" si="14"/>
        <v>0.06</v>
      </c>
      <c r="EJ6" s="35" t="str">
        <f t="shared" si="14"/>
        <v>-</v>
      </c>
      <c r="EK6" s="35" t="str">
        <f t="shared" si="14"/>
        <v>-</v>
      </c>
      <c r="EL6" s="35" t="str">
        <f t="shared" si="14"/>
        <v>-</v>
      </c>
      <c r="EM6" s="35">
        <f t="shared" si="14"/>
        <v>0.2</v>
      </c>
      <c r="EN6" s="35">
        <f t="shared" si="14"/>
        <v>0.3</v>
      </c>
      <c r="EO6" s="34" t="str">
        <f>IF(EO7="","",IF(EO7="-","【-】","【"&amp;SUBSTITUTE(TEXT(EO7,"#,##0.00"),"-","△")&amp;"】"))</f>
        <v>【0.23】</v>
      </c>
    </row>
    <row r="7" spans="1:148" s="36" customFormat="1" x14ac:dyDescent="0.2">
      <c r="A7" s="28"/>
      <c r="B7" s="37">
        <v>2018</v>
      </c>
      <c r="C7" s="37">
        <v>262099</v>
      </c>
      <c r="D7" s="37">
        <v>46</v>
      </c>
      <c r="E7" s="37">
        <v>17</v>
      </c>
      <c r="F7" s="37">
        <v>1</v>
      </c>
      <c r="G7" s="37">
        <v>0</v>
      </c>
      <c r="H7" s="37" t="s">
        <v>96</v>
      </c>
      <c r="I7" s="37" t="s">
        <v>97</v>
      </c>
      <c r="J7" s="37" t="s">
        <v>98</v>
      </c>
      <c r="K7" s="37" t="s">
        <v>99</v>
      </c>
      <c r="L7" s="37" t="s">
        <v>100</v>
      </c>
      <c r="M7" s="37" t="s">
        <v>101</v>
      </c>
      <c r="N7" s="38" t="s">
        <v>102</v>
      </c>
      <c r="O7" s="38">
        <v>57.09</v>
      </c>
      <c r="P7" s="38">
        <v>99.8</v>
      </c>
      <c r="Q7" s="38">
        <v>82.99</v>
      </c>
      <c r="R7" s="38">
        <v>2176</v>
      </c>
      <c r="S7" s="38">
        <v>81262</v>
      </c>
      <c r="T7" s="38">
        <v>19.170000000000002</v>
      </c>
      <c r="U7" s="38">
        <v>4239.0200000000004</v>
      </c>
      <c r="V7" s="38">
        <v>80978</v>
      </c>
      <c r="W7" s="38">
        <v>9.77</v>
      </c>
      <c r="X7" s="38">
        <v>8288.43</v>
      </c>
      <c r="Y7" s="38" t="s">
        <v>102</v>
      </c>
      <c r="Z7" s="38" t="s">
        <v>102</v>
      </c>
      <c r="AA7" s="38" t="s">
        <v>102</v>
      </c>
      <c r="AB7" s="38">
        <v>100.64</v>
      </c>
      <c r="AC7" s="38">
        <v>97.66</v>
      </c>
      <c r="AD7" s="38" t="s">
        <v>102</v>
      </c>
      <c r="AE7" s="38" t="s">
        <v>102</v>
      </c>
      <c r="AF7" s="38" t="s">
        <v>102</v>
      </c>
      <c r="AG7" s="38">
        <v>103.88</v>
      </c>
      <c r="AH7" s="38">
        <v>106.41</v>
      </c>
      <c r="AI7" s="38">
        <v>108.69</v>
      </c>
      <c r="AJ7" s="38" t="s">
        <v>102</v>
      </c>
      <c r="AK7" s="38" t="s">
        <v>102</v>
      </c>
      <c r="AL7" s="38" t="s">
        <v>102</v>
      </c>
      <c r="AM7" s="38">
        <v>0</v>
      </c>
      <c r="AN7" s="38">
        <v>3.59</v>
      </c>
      <c r="AO7" s="38" t="s">
        <v>102</v>
      </c>
      <c r="AP7" s="38" t="s">
        <v>102</v>
      </c>
      <c r="AQ7" s="38" t="s">
        <v>102</v>
      </c>
      <c r="AR7" s="38">
        <v>0</v>
      </c>
      <c r="AS7" s="38">
        <v>0.5</v>
      </c>
      <c r="AT7" s="38">
        <v>3.28</v>
      </c>
      <c r="AU7" s="38" t="s">
        <v>102</v>
      </c>
      <c r="AV7" s="38" t="s">
        <v>102</v>
      </c>
      <c r="AW7" s="38" t="s">
        <v>102</v>
      </c>
      <c r="AX7" s="38">
        <v>35.909999999999997</v>
      </c>
      <c r="AY7" s="38">
        <v>24.91</v>
      </c>
      <c r="AZ7" s="38" t="s">
        <v>102</v>
      </c>
      <c r="BA7" s="38" t="s">
        <v>102</v>
      </c>
      <c r="BB7" s="38" t="s">
        <v>102</v>
      </c>
      <c r="BC7" s="38">
        <v>30.13</v>
      </c>
      <c r="BD7" s="38">
        <v>33.130000000000003</v>
      </c>
      <c r="BE7" s="38">
        <v>69.489999999999995</v>
      </c>
      <c r="BF7" s="38" t="s">
        <v>102</v>
      </c>
      <c r="BG7" s="38" t="s">
        <v>102</v>
      </c>
      <c r="BH7" s="38" t="s">
        <v>102</v>
      </c>
      <c r="BI7" s="38">
        <v>1284.8399999999999</v>
      </c>
      <c r="BJ7" s="38">
        <v>1250.06</v>
      </c>
      <c r="BK7" s="38" t="s">
        <v>102</v>
      </c>
      <c r="BL7" s="38" t="s">
        <v>102</v>
      </c>
      <c r="BM7" s="38" t="s">
        <v>102</v>
      </c>
      <c r="BN7" s="38">
        <v>707.12</v>
      </c>
      <c r="BO7" s="38">
        <v>733.93</v>
      </c>
      <c r="BP7" s="38">
        <v>682.78</v>
      </c>
      <c r="BQ7" s="38" t="s">
        <v>102</v>
      </c>
      <c r="BR7" s="38" t="s">
        <v>102</v>
      </c>
      <c r="BS7" s="38" t="s">
        <v>102</v>
      </c>
      <c r="BT7" s="38">
        <v>85.05</v>
      </c>
      <c r="BU7" s="38">
        <v>84.5</v>
      </c>
      <c r="BV7" s="38" t="s">
        <v>102</v>
      </c>
      <c r="BW7" s="38" t="s">
        <v>102</v>
      </c>
      <c r="BX7" s="38" t="s">
        <v>102</v>
      </c>
      <c r="BY7" s="38">
        <v>93.62</v>
      </c>
      <c r="BZ7" s="38">
        <v>94.59</v>
      </c>
      <c r="CA7" s="38">
        <v>100.91</v>
      </c>
      <c r="CB7" s="38" t="s">
        <v>102</v>
      </c>
      <c r="CC7" s="38" t="s">
        <v>102</v>
      </c>
      <c r="CD7" s="38" t="s">
        <v>102</v>
      </c>
      <c r="CE7" s="38">
        <v>150.30000000000001</v>
      </c>
      <c r="CF7" s="38">
        <v>150.35</v>
      </c>
      <c r="CG7" s="38" t="s">
        <v>102</v>
      </c>
      <c r="CH7" s="38" t="s">
        <v>102</v>
      </c>
      <c r="CI7" s="38" t="s">
        <v>102</v>
      </c>
      <c r="CJ7" s="38">
        <v>136.47</v>
      </c>
      <c r="CK7" s="38">
        <v>131.22</v>
      </c>
      <c r="CL7" s="38">
        <v>136.86000000000001</v>
      </c>
      <c r="CM7" s="38" t="s">
        <v>102</v>
      </c>
      <c r="CN7" s="38" t="s">
        <v>102</v>
      </c>
      <c r="CO7" s="38" t="s">
        <v>102</v>
      </c>
      <c r="CP7" s="38" t="s">
        <v>102</v>
      </c>
      <c r="CQ7" s="38" t="s">
        <v>102</v>
      </c>
      <c r="CR7" s="38" t="s">
        <v>102</v>
      </c>
      <c r="CS7" s="38" t="s">
        <v>102</v>
      </c>
      <c r="CT7" s="38" t="s">
        <v>102</v>
      </c>
      <c r="CU7" s="38">
        <v>73.599999999999994</v>
      </c>
      <c r="CV7" s="38">
        <v>70.33</v>
      </c>
      <c r="CW7" s="38">
        <v>58.98</v>
      </c>
      <c r="CX7" s="38" t="s">
        <v>102</v>
      </c>
      <c r="CY7" s="38" t="s">
        <v>102</v>
      </c>
      <c r="CZ7" s="38" t="s">
        <v>102</v>
      </c>
      <c r="DA7" s="38">
        <v>99.22</v>
      </c>
      <c r="DB7" s="38">
        <v>99.18</v>
      </c>
      <c r="DC7" s="38" t="s">
        <v>102</v>
      </c>
      <c r="DD7" s="38" t="s">
        <v>102</v>
      </c>
      <c r="DE7" s="38" t="s">
        <v>102</v>
      </c>
      <c r="DF7" s="38">
        <v>96.4</v>
      </c>
      <c r="DG7" s="38">
        <v>95.85</v>
      </c>
      <c r="DH7" s="38">
        <v>95.2</v>
      </c>
      <c r="DI7" s="38" t="s">
        <v>102</v>
      </c>
      <c r="DJ7" s="38" t="s">
        <v>102</v>
      </c>
      <c r="DK7" s="38" t="s">
        <v>102</v>
      </c>
      <c r="DL7" s="38">
        <v>4</v>
      </c>
      <c r="DM7" s="38">
        <v>7.91</v>
      </c>
      <c r="DN7" s="38" t="s">
        <v>102</v>
      </c>
      <c r="DO7" s="38" t="s">
        <v>102</v>
      </c>
      <c r="DP7" s="38" t="s">
        <v>102</v>
      </c>
      <c r="DQ7" s="38">
        <v>7.78</v>
      </c>
      <c r="DR7" s="38">
        <v>8.36</v>
      </c>
      <c r="DS7" s="38">
        <v>38.6</v>
      </c>
      <c r="DT7" s="38" t="s">
        <v>102</v>
      </c>
      <c r="DU7" s="38" t="s">
        <v>102</v>
      </c>
      <c r="DV7" s="38" t="s">
        <v>102</v>
      </c>
      <c r="DW7" s="38">
        <v>0</v>
      </c>
      <c r="DX7" s="38">
        <v>0</v>
      </c>
      <c r="DY7" s="38" t="s">
        <v>102</v>
      </c>
      <c r="DZ7" s="38" t="s">
        <v>102</v>
      </c>
      <c r="EA7" s="38" t="s">
        <v>102</v>
      </c>
      <c r="EB7" s="38">
        <v>0.12</v>
      </c>
      <c r="EC7" s="38">
        <v>3.83</v>
      </c>
      <c r="ED7" s="38">
        <v>5.64</v>
      </c>
      <c r="EE7" s="38" t="s">
        <v>102</v>
      </c>
      <c r="EF7" s="38" t="s">
        <v>102</v>
      </c>
      <c r="EG7" s="38" t="s">
        <v>102</v>
      </c>
      <c r="EH7" s="38">
        <v>0.05</v>
      </c>
      <c r="EI7" s="38">
        <v>0.06</v>
      </c>
      <c r="EJ7" s="38" t="s">
        <v>102</v>
      </c>
      <c r="EK7" s="38" t="s">
        <v>102</v>
      </c>
      <c r="EL7" s="38" t="s">
        <v>102</v>
      </c>
      <c r="EM7" s="38">
        <v>0.2</v>
      </c>
      <c r="EN7" s="38">
        <v>0.3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2020-02-05T09:21:42Z</cp:lastPrinted>
  <dcterms:modified xsi:type="dcterms:W3CDTF">2020-02-06T03:02:48Z</dcterms:modified>
</cp:coreProperties>
</file>