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総務課\上下水総務課共通\決算統計\【H30】公営企業に係る「経営比較分析表」（平成３０年度）の分析等について（依頼）\長岡京市\10 長岡京市 水道【経営比較分析表】2018_262099_46_010\"/>
    </mc:Choice>
  </mc:AlternateContent>
  <xr:revisionPtr revIDLastSave="0" documentId="13_ncr:1_{62688162-E327-445D-A81F-22C8D6D951D5}" xr6:coauthVersionLast="36" xr6:coauthVersionMax="36" xr10:uidLastSave="{00000000-0000-0000-0000-000000000000}"/>
  <workbookProtection workbookAlgorithmName="SHA-512" workbookHashValue="M4TCNHZNp3a1V8a//cPVr6DHCOov//wwhA8rdWnXrfc0tSPeUYnX0QQoiYywJhJ0SjfIbsvspCBUH1hDx36wiw==" workbookSaltValue="lZ3Vq38WC6Qd5nKKDrvo9g=="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BB10" i="4"/>
  <c r="AT10" i="4"/>
  <c r="AL10" i="4"/>
  <c r="W10" i="4"/>
  <c r="B10" i="4"/>
  <c r="BB8" i="4"/>
  <c r="AT8" i="4"/>
  <c r="AL8" i="4"/>
  <c r="W8" i="4"/>
  <c r="P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<sst xmlns="http://schemas.openxmlformats.org/spreadsheetml/2006/main" count="220" uniqueCount="108">
  <si>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</si>
  <si>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</si>
  <si>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</si>
  <si>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</si>
  <si>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</si>
  <si>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</si>
  <si>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</si>
  <si>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</si>
  <si>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</si>
  <si>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</si>
  <si>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</si>
  <si>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</si>
  <si>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</si>
  <si>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</si>
  <si>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</si>
  <si>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</si>
  <si>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</si>
  <si>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</si>
  <si>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</si>
  <si>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</si>
  <si>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</si>
  <si>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</si>
  <si>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</si>
  <si>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</si>
  <si>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</si>
  <si>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</si>
  <si>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</si>
  <si>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</si>
  <si>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</si>
  <si>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</si>
  <si>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</si>
  <si>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</si>
  <si>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</si>
  <si>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</si>
  <si>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</si>
  <si>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</si>
  <si>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</si>
  <si>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</si>
  <si>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</si>
  <si>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</si>
  <si>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</si>
  <si>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</si>
  <si>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</si>
  <si>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</si>
  <si>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</si>
  <si>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</si>
  <si>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</si>
  <si>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</si>
  <si>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</si>
  <si>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</si>
  <si>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</si>
  <si>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</si>
  <si>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</si>
  <si>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</si>
  <si>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</si>
  <si>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</si>
  <si>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</si>
  <si>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</si>
  <si>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</si>
  <si>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</si>
  <si>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</si>
  <si>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</si>
  <si>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</si>
  <si>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</si>
  <si>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</si>
  <si>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</si>
  <si>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</si>
  <si>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</si>
  <si>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</si>
  <si>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</si>
  <si>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</si>
  <si>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</si>
  <si>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</si>
  <si>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</si>
  <si>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</si>
  <si>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</si>
  <si>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</si>
  <si>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</si>
  <si>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</si>
  <si>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</si>
  <si>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</si>
  <si>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</si>
  <si>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</si>
  <si>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</si>
  <si>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</si>
  <si>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</si>
  <si>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</si>
  <si>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</si>
  <si>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</si>
  <si>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</si>
  <si>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</si>
  <si>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</si>
  <si>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</si>
  <si>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</si>
  <si>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</si>
  <si>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</si>
  <si>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</si>
  <si>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</si>
  <si>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</si>
  <si>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</si>
  <si>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</si>
  <si>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</si>
  <si>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</si>
  <si>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</si>
  <si>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</si>
  <si>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ていますが、類似団体平均値より下回っており、今後も更なる効率化に努め、費用の抑制に努めます。③流動比率は、望ましいとされる200％以上を確保していますが、類似団体平均値を下回っており、今後も効率的な事業運営を行い資金確保に努めます。④企業債残高対給水収益比率は、類似団体平均値より低い数値で推移していますが、今後は、老朽化施設の計画的な更新に必要な財源の確保に企業債借入額の増加が想定されるため、注視していきます。⑤料金回収率は、100％を超えており、適正な水道料金の設定が行われているものと考えます。⑥給水原価は、類似団体平均値を上回っており、更なる効率化に努め、費用の抑制に努めます。⑦施設利用率は、平成21年度に浄水場の統合事業が完了したことから、適正な率を推移しているものと考えます。⑧有収率は、計画的な漏水調査を実施し修繕に努めていることから、高率を維持できているものと考えます。事業開始当初に布設した配水管は老朽化が進んでいることから、今後も計画的な漏水調査に努め、高率の維持に努めます。</t>
    <rPh sb="1" eb="3">
      <t>ケイジョウ</t>
    </rPh>
    <rPh sb="3" eb="5">
      <t>シュウシ</t>
    </rPh>
    <rPh sb="5" eb="7">
      <t>ヒリツ</t>
    </rPh>
    <rPh sb="13" eb="14">
      <t>コ</t>
    </rPh>
    <rPh sb="21" eb="23">
      <t>ルイジ</t>
    </rPh>
    <rPh sb="23" eb="25">
      <t>ダンタイ</t>
    </rPh>
    <rPh sb="25" eb="27">
      <t>ヘイキン</t>
    </rPh>
    <rPh sb="27" eb="28">
      <t>チ</t>
    </rPh>
    <rPh sb="30" eb="32">
      <t>シタマワ</t>
    </rPh>
    <rPh sb="37" eb="39">
      <t>コンゴ</t>
    </rPh>
    <rPh sb="40" eb="41">
      <t>サラ</t>
    </rPh>
    <rPh sb="43" eb="46">
      <t>コウリツカ</t>
    </rPh>
    <rPh sb="47" eb="48">
      <t>ツト</t>
    </rPh>
    <rPh sb="50" eb="52">
      <t>ヒヨウ</t>
    </rPh>
    <rPh sb="53" eb="55">
      <t>ヨクセイ</t>
    </rPh>
    <rPh sb="56" eb="57">
      <t>ツト</t>
    </rPh>
    <rPh sb="62" eb="64">
      <t>リュウドウ</t>
    </rPh>
    <rPh sb="64" eb="66">
      <t>ヒリツ</t>
    </rPh>
    <rPh sb="68" eb="69">
      <t>ノゾ</t>
    </rPh>
    <rPh sb="80" eb="82">
      <t>イジョウ</t>
    </rPh>
    <rPh sb="83" eb="85">
      <t>カクホ</t>
    </rPh>
    <rPh sb="92" eb="94">
      <t>ルイジ</t>
    </rPh>
    <rPh sb="94" eb="96">
      <t>ダンタイ</t>
    </rPh>
    <rPh sb="96" eb="98">
      <t>ヘイキン</t>
    </rPh>
    <rPh sb="98" eb="99">
      <t>チ</t>
    </rPh>
    <rPh sb="100" eb="102">
      <t>シタマワ</t>
    </rPh>
    <rPh sb="107" eb="109">
      <t>コンゴ</t>
    </rPh>
    <rPh sb="110" eb="113">
      <t>コウリツテキ</t>
    </rPh>
    <rPh sb="114" eb="116">
      <t>ジギョウ</t>
    </rPh>
    <rPh sb="116" eb="118">
      <t>ウンエイ</t>
    </rPh>
    <rPh sb="119" eb="120">
      <t>オコナ</t>
    </rPh>
    <rPh sb="121" eb="123">
      <t>シキン</t>
    </rPh>
    <rPh sb="123" eb="125">
      <t>カクホ</t>
    </rPh>
    <rPh sb="126" eb="127">
      <t>ツト</t>
    </rPh>
    <rPh sb="132" eb="134">
      <t>キギョウ</t>
    </rPh>
    <rPh sb="134" eb="135">
      <t>サイ</t>
    </rPh>
    <rPh sb="135" eb="137">
      <t>ザンダカ</t>
    </rPh>
    <rPh sb="137" eb="138">
      <t>タイ</t>
    </rPh>
    <rPh sb="138" eb="140">
      <t>キュウスイ</t>
    </rPh>
    <rPh sb="140" eb="142">
      <t>シュウエキ</t>
    </rPh>
    <rPh sb="142" eb="144">
      <t>ヒリツ</t>
    </rPh>
    <rPh sb="146" eb="148">
      <t>ルイジ</t>
    </rPh>
    <rPh sb="148" eb="150">
      <t>ダンタイ</t>
    </rPh>
    <rPh sb="150" eb="152">
      <t>ヘイキン</t>
    </rPh>
    <rPh sb="152" eb="153">
      <t>チ</t>
    </rPh>
    <rPh sb="155" eb="156">
      <t>ヒク</t>
    </rPh>
    <rPh sb="157" eb="159">
      <t>スウチ</t>
    </rPh>
    <rPh sb="160" eb="162">
      <t>スイイ</t>
    </rPh>
    <rPh sb="169" eb="171">
      <t>コンゴ</t>
    </rPh>
    <rPh sb="173" eb="176">
      <t>ロウキュウカ</t>
    </rPh>
    <rPh sb="176" eb="178">
      <t>シセツ</t>
    </rPh>
    <rPh sb="179" eb="182">
      <t>ケイカクテキ</t>
    </rPh>
    <rPh sb="183" eb="185">
      <t>コウシン</t>
    </rPh>
    <rPh sb="186" eb="188">
      <t>ヒツヨウ</t>
    </rPh>
    <rPh sb="189" eb="191">
      <t>ザイゲン</t>
    </rPh>
    <rPh sb="192" eb="194">
      <t>カクホ</t>
    </rPh>
    <rPh sb="195" eb="197">
      <t>キギョウ</t>
    </rPh>
    <rPh sb="197" eb="198">
      <t>サイ</t>
    </rPh>
    <rPh sb="198" eb="200">
      <t>カリイレ</t>
    </rPh>
    <rPh sb="200" eb="201">
      <t>ガク</t>
    </rPh>
    <rPh sb="202" eb="204">
      <t>ゾウカ</t>
    </rPh>
    <rPh sb="205" eb="207">
      <t>ソウテイ</t>
    </rPh>
    <rPh sb="213" eb="215">
      <t>チュウシ</t>
    </rPh>
    <rPh sb="223" eb="225">
      <t>リョウキン</t>
    </rPh>
    <rPh sb="225" eb="227">
      <t>カイシュウ</t>
    </rPh>
    <rPh sb="227" eb="228">
      <t>リツ</t>
    </rPh>
    <rPh sb="235" eb="236">
      <t>コ</t>
    </rPh>
    <rPh sb="241" eb="243">
      <t>テキセイ</t>
    </rPh>
    <rPh sb="244" eb="246">
      <t>スイドウ</t>
    </rPh>
    <rPh sb="246" eb="248">
      <t>リョウキン</t>
    </rPh>
    <rPh sb="249" eb="251">
      <t>セッテイ</t>
    </rPh>
    <rPh sb="252" eb="253">
      <t>オコナ</t>
    </rPh>
    <rPh sb="261" eb="262">
      <t>カンガ</t>
    </rPh>
    <rPh sb="267" eb="269">
      <t>キュウスイ</t>
    </rPh>
    <rPh sb="269" eb="271">
      <t>ゲンカ</t>
    </rPh>
    <rPh sb="273" eb="275">
      <t>ルイジ</t>
    </rPh>
    <rPh sb="275" eb="277">
      <t>ダンタイ</t>
    </rPh>
    <rPh sb="277" eb="279">
      <t>ヘイキン</t>
    </rPh>
    <rPh sb="279" eb="280">
      <t>チ</t>
    </rPh>
    <rPh sb="281" eb="283">
      <t>ウワマワ</t>
    </rPh>
    <rPh sb="288" eb="289">
      <t>サラ</t>
    </rPh>
    <rPh sb="291" eb="294">
      <t>コウリツカ</t>
    </rPh>
    <rPh sb="295" eb="296">
      <t>ツト</t>
    </rPh>
    <rPh sb="298" eb="300">
      <t>ヒヨウ</t>
    </rPh>
    <rPh sb="301" eb="303">
      <t>ヨクセイ</t>
    </rPh>
    <rPh sb="304" eb="305">
      <t>ツト</t>
    </rPh>
    <rPh sb="310" eb="312">
      <t>シセツ</t>
    </rPh>
    <rPh sb="312" eb="314">
      <t>リヨウ</t>
    </rPh>
    <rPh sb="314" eb="315">
      <t>リツ</t>
    </rPh>
    <rPh sb="317" eb="319">
      <t>ヘイセイ</t>
    </rPh>
    <rPh sb="321" eb="323">
      <t>ネンド</t>
    </rPh>
    <rPh sb="324" eb="326">
      <t>ジョウスイ</t>
    </rPh>
    <rPh sb="326" eb="327">
      <t>ジョウ</t>
    </rPh>
    <rPh sb="328" eb="330">
      <t>トウゴウ</t>
    </rPh>
    <rPh sb="330" eb="332">
      <t>ジギョウ</t>
    </rPh>
    <rPh sb="333" eb="335">
      <t>カンリョウ</t>
    </rPh>
    <rPh sb="342" eb="344">
      <t>テキセイ</t>
    </rPh>
    <rPh sb="345" eb="346">
      <t>リツ</t>
    </rPh>
    <rPh sb="347" eb="349">
      <t>スイイ</t>
    </rPh>
    <rPh sb="356" eb="357">
      <t>カンガ</t>
    </rPh>
    <rPh sb="362" eb="365">
      <t>ユウシュウリツ</t>
    </rPh>
    <rPh sb="367" eb="370">
      <t>ケイカクテキ</t>
    </rPh>
    <rPh sb="371" eb="373">
      <t>ロウスイ</t>
    </rPh>
    <rPh sb="373" eb="375">
      <t>チョウサ</t>
    </rPh>
    <rPh sb="376" eb="378">
      <t>ジッシ</t>
    </rPh>
    <rPh sb="379" eb="381">
      <t>シュウゼン</t>
    </rPh>
    <rPh sb="382" eb="383">
      <t>ツト</t>
    </rPh>
    <rPh sb="392" eb="394">
      <t>コウリツ</t>
    </rPh>
    <rPh sb="395" eb="397">
      <t>イジ</t>
    </rPh>
    <rPh sb="405" eb="406">
      <t>カンガ</t>
    </rPh>
    <rPh sb="414" eb="416">
      <t>トウショ</t>
    </rPh>
    <rPh sb="417" eb="419">
      <t>フセツ</t>
    </rPh>
    <rPh sb="421" eb="424">
      <t>ハイスイカン</t>
    </rPh>
    <rPh sb="425" eb="428">
      <t>ロウキュウカ</t>
    </rPh>
    <rPh sb="429" eb="430">
      <t>スス</t>
    </rPh>
    <rPh sb="439" eb="441">
      <t>コンゴ</t>
    </rPh>
    <rPh sb="442" eb="445">
      <t>ケイカクテキ</t>
    </rPh>
    <rPh sb="446" eb="448">
      <t>ロウスイ</t>
    </rPh>
    <rPh sb="448" eb="450">
      <t>チョウサ</t>
    </rPh>
    <rPh sb="451" eb="452">
      <t>ツト</t>
    </rPh>
    <rPh sb="454" eb="456">
      <t>コウリツ</t>
    </rPh>
    <rPh sb="457" eb="459">
      <t>イジ</t>
    </rPh>
    <rPh sb="460" eb="461">
      <t>ツト</t>
    </rPh>
    <phoneticPr fontId="4"/>
  </si>
  <si>
    <t>①有形固定資産減価償却率及び②管路経年化率は、類似団体平均値とともに増加しており、老朽化が進んでいます。基幹管路など、優先順位を考慮しながら計画的な施設の更新に努めます。③管路更新率は、水道ビジョンに基づく計画的な更新を実施していることから、類似団体平均値とほぼ同じ数値となっています。今後も計画的な更新に努めます。</t>
    <rPh sb="1" eb="3">
      <t>ユウケイ</t>
    </rPh>
    <rPh sb="3" eb="5">
      <t>コテイ</t>
    </rPh>
    <rPh sb="5" eb="7">
      <t>シサン</t>
    </rPh>
    <rPh sb="7" eb="8">
      <t>ゲン</t>
    </rPh>
    <rPh sb="9" eb="11">
      <t>ショウキャク</t>
    </rPh>
    <rPh sb="11" eb="12">
      <t>リツ</t>
    </rPh>
    <rPh sb="12" eb="13">
      <t>オヨ</t>
    </rPh>
    <rPh sb="15" eb="17">
      <t>カンロ</t>
    </rPh>
    <rPh sb="17" eb="20">
      <t>ケイネンカ</t>
    </rPh>
    <rPh sb="20" eb="21">
      <t>リツ</t>
    </rPh>
    <rPh sb="23" eb="25">
      <t>ルイジ</t>
    </rPh>
    <rPh sb="25" eb="27">
      <t>ダンタイ</t>
    </rPh>
    <rPh sb="27" eb="29">
      <t>ヘイキン</t>
    </rPh>
    <rPh sb="29" eb="30">
      <t>チ</t>
    </rPh>
    <rPh sb="34" eb="36">
      <t>ゾウカ</t>
    </rPh>
    <rPh sb="41" eb="43">
      <t>ロウキュウ</t>
    </rPh>
    <rPh sb="43" eb="44">
      <t>カ</t>
    </rPh>
    <rPh sb="45" eb="46">
      <t>スス</t>
    </rPh>
    <rPh sb="52" eb="54">
      <t>キカン</t>
    </rPh>
    <rPh sb="54" eb="56">
      <t>カンロ</t>
    </rPh>
    <rPh sb="59" eb="61">
      <t>ユウセン</t>
    </rPh>
    <rPh sb="61" eb="63">
      <t>ジュンイ</t>
    </rPh>
    <rPh sb="64" eb="66">
      <t>コウリョ</t>
    </rPh>
    <rPh sb="70" eb="73">
      <t>ケイカクテキ</t>
    </rPh>
    <rPh sb="74" eb="76">
      <t>シセツ</t>
    </rPh>
    <rPh sb="77" eb="79">
      <t>コウシン</t>
    </rPh>
    <rPh sb="80" eb="81">
      <t>ツト</t>
    </rPh>
    <rPh sb="86" eb="88">
      <t>カンロ</t>
    </rPh>
    <rPh sb="88" eb="90">
      <t>コウシン</t>
    </rPh>
    <rPh sb="90" eb="91">
      <t>リツ</t>
    </rPh>
    <rPh sb="93" eb="95">
      <t>スイドウ</t>
    </rPh>
    <rPh sb="100" eb="101">
      <t>モト</t>
    </rPh>
    <rPh sb="103" eb="106">
      <t>ケイカクテキ</t>
    </rPh>
    <rPh sb="107" eb="109">
      <t>コウシン</t>
    </rPh>
    <rPh sb="110" eb="112">
      <t>ジッシ</t>
    </rPh>
    <rPh sb="121" eb="123">
      <t>ルイジ</t>
    </rPh>
    <rPh sb="123" eb="125">
      <t>ダンタイ</t>
    </rPh>
    <rPh sb="125" eb="127">
      <t>ヘイキン</t>
    </rPh>
    <rPh sb="127" eb="128">
      <t>チ</t>
    </rPh>
    <rPh sb="131" eb="132">
      <t>オナ</t>
    </rPh>
    <rPh sb="133" eb="135">
      <t>スウチ</t>
    </rPh>
    <rPh sb="143" eb="145">
      <t>コンゴ</t>
    </rPh>
    <rPh sb="146" eb="148">
      <t>ケイカク</t>
    </rPh>
    <rPh sb="148" eb="149">
      <t>テキ</t>
    </rPh>
    <rPh sb="150" eb="152">
      <t>コウシン</t>
    </rPh>
    <rPh sb="153" eb="154">
      <t>ツト</t>
    </rPh>
    <phoneticPr fontId="4"/>
  </si>
  <si>
    <t>長岡京市水道ビジョンの実施計画である中期経営計画に基づき事業運営を行っており、水需要の減から収入は減少したものの、経費の節減に努め、概ね計画通りとなりました。令和２年度からは、経営戦略の視点を合わせもつ10年間の計画である「長岡京市上下水道ビジョン（経営戦略」に基づき、計画的な施設更新を進めるとともに、効率的な事業運営に努めます。</t>
    <rPh sb="0" eb="4">
      <t>ナガオカキョウシ</t>
    </rPh>
    <rPh sb="4" eb="6">
      <t>スイドウ</t>
    </rPh>
    <rPh sb="11" eb="13">
      <t>ジッシ</t>
    </rPh>
    <rPh sb="13" eb="15">
      <t>ケイカク</t>
    </rPh>
    <rPh sb="18" eb="20">
      <t>チュウキ</t>
    </rPh>
    <rPh sb="20" eb="22">
      <t>ケイエイ</t>
    </rPh>
    <rPh sb="22" eb="24">
      <t>ケイカク</t>
    </rPh>
    <rPh sb="25" eb="26">
      <t>モト</t>
    </rPh>
    <rPh sb="28" eb="30">
      <t>ジギョウ</t>
    </rPh>
    <rPh sb="30" eb="32">
      <t>ウンエイ</t>
    </rPh>
    <rPh sb="33" eb="34">
      <t>オコナ</t>
    </rPh>
    <rPh sb="39" eb="40">
      <t>ミズ</t>
    </rPh>
    <rPh sb="40" eb="42">
      <t>ジュヨウ</t>
    </rPh>
    <rPh sb="43" eb="44">
      <t>ゲン</t>
    </rPh>
    <rPh sb="46" eb="48">
      <t>シュウニュウ</t>
    </rPh>
    <rPh sb="49" eb="51">
      <t>ゲンショウ</t>
    </rPh>
    <rPh sb="57" eb="59">
      <t>ケイヒ</t>
    </rPh>
    <rPh sb="60" eb="62">
      <t>セツゲン</t>
    </rPh>
    <rPh sb="63" eb="64">
      <t>ツト</t>
    </rPh>
    <rPh sb="66" eb="67">
      <t>オオム</t>
    </rPh>
    <rPh sb="68" eb="70">
      <t>ケイカク</t>
    </rPh>
    <rPh sb="70" eb="71">
      <t>ドオ</t>
    </rPh>
    <rPh sb="79" eb="81">
      <t>レイワ</t>
    </rPh>
    <rPh sb="82" eb="84">
      <t>ネンド</t>
    </rPh>
    <rPh sb="88" eb="90">
      <t>ケイエイ</t>
    </rPh>
    <rPh sb="90" eb="92">
      <t>センリャク</t>
    </rPh>
    <rPh sb="93" eb="95">
      <t>シテン</t>
    </rPh>
    <rPh sb="96" eb="97">
      <t>ア</t>
    </rPh>
    <rPh sb="103" eb="104">
      <t>ネン</t>
    </rPh>
    <rPh sb="104" eb="105">
      <t>カン</t>
    </rPh>
    <rPh sb="106" eb="108">
      <t>ケイカク</t>
    </rPh>
    <rPh sb="112" eb="116">
      <t>ナガオカキョウシ</t>
    </rPh>
    <rPh sb="116" eb="118">
      <t>ジョウゲ</t>
    </rPh>
    <rPh sb="118" eb="120">
      <t>スイドウ</t>
    </rPh>
    <rPh sb="125" eb="127">
      <t>ケイエイ</t>
    </rPh>
    <rPh sb="127" eb="129">
      <t>センリャク</t>
    </rPh>
    <rPh sb="131" eb="132">
      <t>モト</t>
    </rPh>
    <rPh sb="135" eb="137">
      <t>ケイカク</t>
    </rPh>
    <rPh sb="137" eb="138">
      <t>テキ</t>
    </rPh>
    <rPh sb="139" eb="141">
      <t>シセツ</t>
    </rPh>
    <rPh sb="141" eb="143">
      <t>コウシン</t>
    </rPh>
    <rPh sb="144" eb="145">
      <t>スス</t>
    </rPh>
    <rPh sb="152" eb="155">
      <t>コウリツテキ</t>
    </rPh>
    <rPh sb="156" eb="158">
      <t>ジギョウ</t>
    </rPh>
    <rPh sb="158" eb="160">
      <t>ウンエイ</t>
    </rPh>
    <rPh sb="161" eb="16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</si>
</sst>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0.36</c:v>
                </c:pt>
                <c:pt idx="1">
                  <c:v>0.09</c:v>
                </c:pt>
                <c:pt idx="2">
                  <c:v>0.51</c:v>
                </c:pt>
                <c:pt idx="3">
                  <c:v>0.95</c:v>
                </c:pt>
                <c:pt idx="4">
                  <c:v>0.66</c:v>
                </c:pt>
              </c:numCache>
            </c:numRef>
          </c:val>
          <c:extLst>
            <c:ext xmlns:c16="http://schemas.microsoft.com/office/drawing/2014/chart" uri="{C3380CC4-5D6E-409C-BE32-E72D297353CC}">
              <c16:uniqueId val="{00000000-8BF3-463B-9925-537F8C7E7E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8BF3-463B-9925-537F8C7E7E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64.72</c:v>
                </c:pt>
                <c:pt idx="1">
                  <c:v>64.430000000000007</c:v>
                </c:pt>
                <c:pt idx="2">
                  <c:v>64.97</c:v>
                </c:pt>
                <c:pt idx="3">
                  <c:v>64.22</c:v>
                </c:pt>
                <c:pt idx="4">
                  <c:v>63.28</c:v>
                </c:pt>
              </c:numCache>
            </c:numRef>
          </c:val>
          <c:extLst>
            <c:ext xmlns:c16="http://schemas.microsoft.com/office/drawing/2014/chart" uri="{C3380CC4-5D6E-409C-BE32-E72D297353CC}">
              <c16:uniqueId val="{00000000-0F2F-48EC-A80A-EED61186FD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0F2F-48EC-A80A-EED61186FD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92.66</c:v>
                </c:pt>
                <c:pt idx="1">
                  <c:v>93.1</c:v>
                </c:pt>
                <c:pt idx="2">
                  <c:v>93.16</c:v>
                </c:pt>
                <c:pt idx="3">
                  <c:v>93.42</c:v>
                </c:pt>
                <c:pt idx="4">
                  <c:v>95.01</c:v>
                </c:pt>
              </c:numCache>
            </c:numRef>
          </c:val>
          <c:extLst>
            <c:ext xmlns:c16="http://schemas.microsoft.com/office/drawing/2014/chart" uri="{C3380CC4-5D6E-409C-BE32-E72D297353CC}">
              <c16:uniqueId val="{00000000-2D4C-4002-AFF8-4E50607B50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2D4C-4002-AFF8-4E50607B50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106.92</c:v>
                </c:pt>
                <c:pt idx="1">
                  <c:v>113.58</c:v>
                </c:pt>
                <c:pt idx="2">
                  <c:v>110.28</c:v>
                </c:pt>
                <c:pt idx="3">
                  <c:v>107.43</c:v>
                </c:pt>
                <c:pt idx="4">
                  <c:v>107.91</c:v>
                </c:pt>
              </c:numCache>
            </c:numRef>
          </c:val>
          <c:extLst>
            <c:ext xmlns:c16="http://schemas.microsoft.com/office/drawing/2014/chart" uri="{C3380CC4-5D6E-409C-BE32-E72D297353CC}">
              <c16:uniqueId val="{00000000-5AC7-4212-8561-71C83D8D3B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5AC7-4212-8561-71C83D8D3B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50.93</c:v>
                </c:pt>
                <c:pt idx="1">
                  <c:v>49.07</c:v>
                </c:pt>
                <c:pt idx="2">
                  <c:v>50.08</c:v>
                </c:pt>
                <c:pt idx="3">
                  <c:v>50.69</c:v>
                </c:pt>
                <c:pt idx="4">
                  <c:v>52.16</c:v>
                </c:pt>
              </c:numCache>
            </c:numRef>
          </c:val>
          <c:extLst>
            <c:ext xmlns:c16="http://schemas.microsoft.com/office/drawing/2014/chart" uri="{C3380CC4-5D6E-409C-BE32-E72D297353CC}">
              <c16:uniqueId val="{00000000-D2F9-4B51-8B7F-37DB45A2B6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D2F9-4B51-8B7F-37DB45A2B6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11.36</c:v>
                </c:pt>
                <c:pt idx="1">
                  <c:v>8.3699999999999992</c:v>
                </c:pt>
                <c:pt idx="2">
                  <c:v>9.52</c:v>
                </c:pt>
                <c:pt idx="3">
                  <c:v>9.64</c:v>
                </c:pt>
                <c:pt idx="4">
                  <c:v>17.149999999999999</c:v>
                </c:pt>
              </c:numCache>
            </c:numRef>
          </c:val>
          <c:extLst>
            <c:ext xmlns:c16="http://schemas.microsoft.com/office/drawing/2014/chart" uri="{C3380CC4-5D6E-409C-BE32-E72D297353CC}">
              <c16:uniqueId val="{00000000-70CC-4422-94E4-D50A907037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70CC-4422-94E4-D50A907037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15-4388-8E7E-C1776269DE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AF15-4388-8E7E-C1776269DE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287.08</c:v>
                </c:pt>
                <c:pt idx="1">
                  <c:v>321.58</c:v>
                </c:pt>
                <c:pt idx="2">
                  <c:v>315.97000000000003</c:v>
                </c:pt>
                <c:pt idx="3">
                  <c:v>296.10000000000002</c:v>
                </c:pt>
                <c:pt idx="4">
                  <c:v>322.92</c:v>
                </c:pt>
              </c:numCache>
            </c:numRef>
          </c:val>
          <c:extLst>
            <c:ext xmlns:c16="http://schemas.microsoft.com/office/drawing/2014/chart" uri="{C3380CC4-5D6E-409C-BE32-E72D297353CC}">
              <c16:uniqueId val="{00000000-F99D-4B8D-B39E-481025CB65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F99D-4B8D-B39E-481025CB65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233.44</c:v>
                </c:pt>
                <c:pt idx="1">
                  <c:v>250.39</c:v>
                </c:pt>
                <c:pt idx="2">
                  <c:v>258.48</c:v>
                </c:pt>
                <c:pt idx="3">
                  <c:v>261.49</c:v>
                </c:pt>
                <c:pt idx="4">
                  <c:v>257.7</c:v>
                </c:pt>
              </c:numCache>
            </c:numRef>
          </c:val>
          <c:extLst>
            <c:ext xmlns:c16="http://schemas.microsoft.com/office/drawing/2014/chart" uri="{C3380CC4-5D6E-409C-BE32-E72D297353CC}">
              <c16:uniqueId val="{00000000-0609-4EE8-9776-5F069373E8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0609-4EE8-9776-5F069373E8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102.64</c:v>
                </c:pt>
                <c:pt idx="1">
                  <c:v>108.16</c:v>
                </c:pt>
                <c:pt idx="2">
                  <c:v>103.16</c:v>
                </c:pt>
                <c:pt idx="3">
                  <c:v>99.96</c:v>
                </c:pt>
                <c:pt idx="4">
                  <c:v>102.5</c:v>
                </c:pt>
              </c:numCache>
            </c:numRef>
          </c:val>
          <c:extLst>
            <c:ext xmlns:c16="http://schemas.microsoft.com/office/drawing/2014/chart" uri="{C3380CC4-5D6E-409C-BE32-E72D297353CC}">
              <c16:uniqueId val="{00000000-B8D7-4104-A8C5-AB7C0BA750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B8D7-4104-A8C5-AB7C0BA750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213.42</c:v>
                </c:pt>
                <c:pt idx="1">
                  <c:v>192.67</c:v>
                </c:pt>
                <c:pt idx="2">
                  <c:v>192.28</c:v>
                </c:pt>
                <c:pt idx="3">
                  <c:v>198.63</c:v>
                </c:pt>
                <c:pt idx="4">
                  <c:v>194.21</c:v>
                </c:pt>
              </c:numCache>
            </c:numRef>
          </c:val>
          <c:extLst>
            <c:ext xmlns:c16="http://schemas.microsoft.com/office/drawing/2014/chart" uri="{C3380CC4-5D6E-409C-BE32-E72D297353CC}">
              <c16:uniqueId val="{00000000-8A85-46F1-89D8-E1E696F4F6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A85-46F1-89D8-E1E696F4F6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1" zoomScaleNormal="100" workbookViewId="0">
      <selection activeCell="BL1" sqref="BL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京都府　長岡京市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81262</v>
      </c>
      <c r="AM8" s="70"/>
      <c r="AN8" s="70"/>
      <c r="AO8" s="70"/>
      <c r="AP8" s="70"/>
      <c r="AQ8" s="70"/>
      <c r="AR8" s="70"/>
      <c r="AS8" s="70"/>
      <c r="AT8" s="66">
        <f>データ!$S$6</f>
        <v>19.170000000000002</v>
      </c>
      <c r="AU8" s="67"/>
      <c r="AV8" s="67"/>
      <c r="AW8" s="67"/>
      <c r="AX8" s="67"/>
      <c r="AY8" s="67"/>
      <c r="AZ8" s="67"/>
      <c r="BA8" s="67"/>
      <c r="BB8" s="69">
        <f>データ!$T$6</f>
        <v>4239.0200000000004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62.72</v>
      </c>
      <c r="J10" s="67"/>
      <c r="K10" s="67"/>
      <c r="L10" s="67"/>
      <c r="M10" s="67"/>
      <c r="N10" s="67"/>
      <c r="O10" s="68"/>
      <c r="P10" s="69">
        <f>データ!$P$6</f>
        <v>100</v>
      </c>
      <c r="Q10" s="69"/>
      <c r="R10" s="69"/>
      <c r="S10" s="69"/>
      <c r="T10" s="69"/>
      <c r="U10" s="69"/>
      <c r="V10" s="69"/>
      <c r="W10" s="70">
        <f>データ!$Q$6</f>
        <v>3142</v>
      </c>
      <c r="X10" s="70"/>
      <c r="Y10" s="70"/>
      <c r="Z10" s="70"/>
      <c r="AA10" s="70"/>
      <c r="AB10" s="70"/>
      <c r="AC10" s="70"/>
      <c r="AD10" s="2"/>
      <c r="AE10" s="2"/>
      <c r="AF10" s="2"/>
      <c r="AG10" s="2"/>
      <c r="AH10" s="4"/>
      <c r="AI10" s="4"/>
      <c r="AJ10" s="4"/>
      <c r="AK10" s="4"/>
      <c r="AL10" s="70">
        <f>データ!$U$6</f>
        <v>81137</v>
      </c>
      <c r="AM10" s="70"/>
      <c r="AN10" s="70"/>
      <c r="AO10" s="70"/>
      <c r="AP10" s="70"/>
      <c r="AQ10" s="70"/>
      <c r="AR10" s="70"/>
      <c r="AS10" s="70"/>
      <c r="AT10" s="66">
        <f>データ!$V$6</f>
        <v>12.36</v>
      </c>
      <c r="AU10" s="67"/>
      <c r="AV10" s="67"/>
      <c r="AW10" s="67"/>
      <c r="AX10" s="67"/>
      <c r="AY10" s="67"/>
      <c r="AZ10" s="67"/>
      <c r="BA10" s="67"/>
      <c r="BB10" s="69">
        <f>データ!$W$6</f>
        <v>6564.48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Y64smTRO6c32/dMQnNZHj8WlawQ+0z5iNcV+1q+zru0yNKLC9UG5mAYmKuJw6pv6iyls3IvpflOPXlkuRNsrA==" saltValue="uA5ouZMTGTCbqXDWYwG52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262099</v>
      </c>
      <c r="D6" s="34">
        <f t="shared" si="3"/>
        <v>46</v>
      </c>
      <c r="E6" s="34">
        <f t="shared" si="3"/>
        <v>1</v>
      </c>
      <c r="F6" s="34">
        <f t="shared" si="3"/>
        <v>0</v>
      </c>
      <c r="G6" s="34">
        <f t="shared" si="3"/>
        <v>1</v>
      </c>
      <c r="H6" s="34" t="str">
        <f t="shared" si="3"/>
        <v>京都府　長岡京市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62.72</v>
      </c>
      <c r="P6" s="35">
        <f t="shared" si="3"/>
        <v>100</v>
      </c>
      <c r="Q6" s="35">
        <f t="shared" si="3"/>
        <v>3142</v>
      </c>
      <c r="R6" s="35">
        <f t="shared" si="3"/>
        <v>81262</v>
      </c>
      <c r="S6" s="35">
        <f t="shared" si="3"/>
        <v>19.170000000000002</v>
      </c>
      <c r="T6" s="35">
        <f t="shared" si="3"/>
        <v>4239.0200000000004</v>
      </c>
      <c r="U6" s="35">
        <f t="shared" si="3"/>
        <v>81137</v>
      </c>
      <c r="V6" s="35">
        <f t="shared" si="3"/>
        <v>12.36</v>
      </c>
      <c r="W6" s="35">
        <f t="shared" si="3"/>
        <v>6564.48</v>
      </c>
      <c r="X6" s="36">
        <f>IF(X7="",NA(),X7)</f>
        <v>106.92</v>
      </c>
      <c r="Y6" s="36">
        <f t="shared" ref="Y6:AG6" si="4">IF(Y7="",NA(),Y7)</f>
        <v>113.58</v>
      </c>
      <c r="Z6" s="36">
        <f t="shared" si="4"/>
        <v>110.28</v>
      </c>
      <c r="AA6" s="36">
        <f t="shared" si="4"/>
        <v>107.43</v>
      </c>
      <c r="AB6" s="36">
        <f t="shared" si="4"/>
        <v>107.91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287.08</v>
      </c>
      <c r="AU6" s="36">
        <f t="shared" ref="AU6:BC6" si="6">IF(AU7="",NA(),AU7)</f>
        <v>321.58</v>
      </c>
      <c r="AV6" s="36">
        <f t="shared" si="6"/>
        <v>315.97000000000003</v>
      </c>
      <c r="AW6" s="36">
        <f t="shared" si="6"/>
        <v>296.10000000000002</v>
      </c>
      <c r="AX6" s="36">
        <f t="shared" si="6"/>
        <v>322.92</v>
      </c>
      <c r="AY6" s="36">
        <f t="shared" si="6"/>
        <v>335.95</v>
      </c>
      <c r="AZ6" s="36">
        <f t="shared" si="6"/>
        <v>346.59</v>
      </c>
      <c r="BA6" s="36">
        <f t="shared" si="6"/>
        <v>357.82</v>
      </c>
      <c r="BB6" s="36">
        <f t="shared" si="6"/>
        <v>355.5</v>
      </c>
      <c r="BC6" s="36">
        <f t="shared" si="6"/>
        <v>349.83</v>
      </c>
      <c r="BD6" s="35" t="str">
        <f>IF(BD7="","",IF(BD7="-","【-】","【"&amp;SUBSTITUTE(TEXT(BD7,"#,##0.00"),"-","△")&amp;"】"))</f>
        <v>【261.93】</v>
      </c>
      <c r="BE6" s="36">
        <f>IF(BE7="",NA(),BE7)</f>
        <v>233.44</v>
      </c>
      <c r="BF6" s="36">
        <f t="shared" ref="BF6:BN6" si="7">IF(BF7="",NA(),BF7)</f>
        <v>250.39</v>
      </c>
      <c r="BG6" s="36">
        <f t="shared" si="7"/>
        <v>258.48</v>
      </c>
      <c r="BH6" s="36">
        <f t="shared" si="7"/>
        <v>261.49</v>
      </c>
      <c r="BI6" s="36">
        <f t="shared" si="7"/>
        <v>257.7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102.64</v>
      </c>
      <c r="BQ6" s="36">
        <f t="shared" ref="BQ6:BY6" si="8">IF(BQ7="",NA(),BQ7)</f>
        <v>108.16</v>
      </c>
      <c r="BR6" s="36">
        <f t="shared" si="8"/>
        <v>103.16</v>
      </c>
      <c r="BS6" s="36">
        <f t="shared" si="8"/>
        <v>99.96</v>
      </c>
      <c r="BT6" s="36">
        <f t="shared" si="8"/>
        <v>102.5</v>
      </c>
      <c r="BU6" s="36">
        <f t="shared" si="8"/>
        <v>105.21</v>
      </c>
      <c r="BV6" s="36">
        <f t="shared" si="8"/>
        <v>105.71</v>
      </c>
      <c r="BW6" s="36">
        <f t="shared" si="8"/>
        <v>106.01</v>
      </c>
      <c r="BX6" s="36">
        <f t="shared" si="8"/>
        <v>104.57</v>
      </c>
      <c r="BY6" s="36">
        <f t="shared" si="8"/>
        <v>103.54</v>
      </c>
      <c r="BZ6" s="35" t="str">
        <f>IF(BZ7="","",IF(BZ7="-","【-】","【"&amp;SUBSTITUTE(TEXT(BZ7,"#,##0.00"),"-","△")&amp;"】"))</f>
        <v>【103.91】</v>
      </c>
      <c r="CA6" s="36">
        <f>IF(CA7="",NA(),CA7)</f>
        <v>213.42</v>
      </c>
      <c r="CB6" s="36">
        <f t="shared" ref="CB6:CJ6" si="9">IF(CB7="",NA(),CB7)</f>
        <v>192.67</v>
      </c>
      <c r="CC6" s="36">
        <f t="shared" si="9"/>
        <v>192.28</v>
      </c>
      <c r="CD6" s="36">
        <f t="shared" si="9"/>
        <v>198.63</v>
      </c>
      <c r="CE6" s="36">
        <f t="shared" si="9"/>
        <v>194.21</v>
      </c>
      <c r="CF6" s="36">
        <f t="shared" si="9"/>
        <v>162.59</v>
      </c>
      <c r="CG6" s="36">
        <f t="shared" si="9"/>
        <v>162.15</v>
      </c>
      <c r="CH6" s="36">
        <f t="shared" si="9"/>
        <v>162.24</v>
      </c>
      <c r="CI6" s="36">
        <f t="shared" si="9"/>
        <v>165.47</v>
      </c>
      <c r="CJ6" s="36">
        <f t="shared" si="9"/>
        <v>167.46</v>
      </c>
      <c r="CK6" s="35" t="str">
        <f>IF(CK7="","",IF(CK7="-","【-】","【"&amp;SUBSTITUTE(TEXT(CK7,"#,##0.00"),"-","△")&amp;"】"))</f>
        <v>【167.11】</v>
      </c>
      <c r="CL6" s="36">
        <f>IF(CL7="",NA(),CL7)</f>
        <v>64.72</v>
      </c>
      <c r="CM6" s="36">
        <f t="shared" ref="CM6:CU6" si="10">IF(CM7="",NA(),CM7)</f>
        <v>64.430000000000007</v>
      </c>
      <c r="CN6" s="36">
        <f t="shared" si="10"/>
        <v>64.97</v>
      </c>
      <c r="CO6" s="36">
        <f t="shared" si="10"/>
        <v>64.22</v>
      </c>
      <c r="CP6" s="36">
        <f t="shared" si="10"/>
        <v>63.28</v>
      </c>
      <c r="CQ6" s="36">
        <f t="shared" si="10"/>
        <v>59.17</v>
      </c>
      <c r="CR6" s="36">
        <f t="shared" si="10"/>
        <v>59.34</v>
      </c>
      <c r="CS6" s="36">
        <f t="shared" si="10"/>
        <v>59.11</v>
      </c>
      <c r="CT6" s="36">
        <f t="shared" si="10"/>
        <v>59.74</v>
      </c>
      <c r="CU6" s="36">
        <f t="shared" si="10"/>
        <v>59.46</v>
      </c>
      <c r="CV6" s="35" t="str">
        <f>IF(CV7="","",IF(CV7="-","【-】","【"&amp;SUBSTITUTE(TEXT(CV7,"#,##0.00"),"-","△")&amp;"】"))</f>
        <v>【60.27】</v>
      </c>
      <c r="CW6" s="36">
        <f>IF(CW7="",NA(),CW7)</f>
        <v>92.66</v>
      </c>
      <c r="CX6" s="36">
        <f t="shared" ref="CX6:DF6" si="11">IF(CX7="",NA(),CX7)</f>
        <v>93.1</v>
      </c>
      <c r="CY6" s="36">
        <f t="shared" si="11"/>
        <v>93.16</v>
      </c>
      <c r="CZ6" s="36">
        <f t="shared" si="11"/>
        <v>93.42</v>
      </c>
      <c r="DA6" s="36">
        <f t="shared" si="11"/>
        <v>95.01</v>
      </c>
      <c r="DB6" s="36">
        <f t="shared" si="11"/>
        <v>87.6</v>
      </c>
      <c r="DC6" s="36">
        <f t="shared" si="11"/>
        <v>87.74</v>
      </c>
      <c r="DD6" s="36">
        <f t="shared" si="11"/>
        <v>87.91</v>
      </c>
      <c r="DE6" s="36">
        <f t="shared" si="11"/>
        <v>87.28</v>
      </c>
      <c r="DF6" s="36">
        <f t="shared" si="11"/>
        <v>87.41</v>
      </c>
      <c r="DG6" s="35" t="str">
        <f>IF(DG7="","",IF(DG7="-","【-】","【"&amp;SUBSTITUTE(TEXT(DG7,"#,##0.00"),"-","△")&amp;"】"))</f>
        <v>【89.92】</v>
      </c>
      <c r="DH6" s="36">
        <f>IF(DH7="",NA(),DH7)</f>
        <v>50.93</v>
      </c>
      <c r="DI6" s="36">
        <f t="shared" ref="DI6:DQ6" si="12">IF(DI7="",NA(),DI7)</f>
        <v>49.07</v>
      </c>
      <c r="DJ6" s="36">
        <f t="shared" si="12"/>
        <v>50.08</v>
      </c>
      <c r="DK6" s="36">
        <f t="shared" si="12"/>
        <v>50.69</v>
      </c>
      <c r="DL6" s="36">
        <f t="shared" si="12"/>
        <v>52.16</v>
      </c>
      <c r="DM6" s="36">
        <f t="shared" si="12"/>
        <v>45.25</v>
      </c>
      <c r="DN6" s="36">
        <f t="shared" si="12"/>
        <v>46.27</v>
      </c>
      <c r="DO6" s="36">
        <f t="shared" si="12"/>
        <v>46.88</v>
      </c>
      <c r="DP6" s="36">
        <f t="shared" si="12"/>
        <v>46.94</v>
      </c>
      <c r="DQ6" s="36">
        <f t="shared" si="12"/>
        <v>47.62</v>
      </c>
      <c r="DR6" s="35" t="str">
        <f>IF(DR7="","",IF(DR7="-","【-】","【"&amp;SUBSTITUTE(TEXT(DR7,"#,##0.00"),"-","△")&amp;"】"))</f>
        <v>【48.85】</v>
      </c>
      <c r="DS6" s="36">
        <f>IF(DS7="",NA(),DS7)</f>
        <v>11.36</v>
      </c>
      <c r="DT6" s="36">
        <f t="shared" ref="DT6:EB6" si="13">IF(DT7="",NA(),DT7)</f>
        <v>8.3699999999999992</v>
      </c>
      <c r="DU6" s="36">
        <f t="shared" si="13"/>
        <v>9.52</v>
      </c>
      <c r="DV6" s="36">
        <f t="shared" si="13"/>
        <v>9.64</v>
      </c>
      <c r="DW6" s="36">
        <f t="shared" si="13"/>
        <v>17.149999999999999</v>
      </c>
      <c r="DX6" s="36">
        <f t="shared" si="13"/>
        <v>10.71</v>
      </c>
      <c r="DY6" s="36">
        <f t="shared" si="13"/>
        <v>10.93</v>
      </c>
      <c r="DZ6" s="36">
        <f t="shared" si="13"/>
        <v>13.39</v>
      </c>
      <c r="EA6" s="36">
        <f t="shared" si="13"/>
        <v>14.48</v>
      </c>
      <c r="EB6" s="36">
        <f t="shared" si="13"/>
        <v>16.27</v>
      </c>
      <c r="EC6" s="35" t="str">
        <f>IF(EC7="","",IF(EC7="-","【-】","【"&amp;SUBSTITUTE(TEXT(EC7,"#,##0.00"),"-","△")&amp;"】"))</f>
        <v>【17.80】</v>
      </c>
      <c r="ED6" s="36">
        <f>IF(ED7="",NA(),ED7)</f>
        <v>0.36</v>
      </c>
      <c r="EE6" s="36">
        <f t="shared" ref="EE6:EM6" si="14">IF(EE7="",NA(),EE7)</f>
        <v>0.09</v>
      </c>
      <c r="EF6" s="36">
        <f t="shared" si="14"/>
        <v>0.51</v>
      </c>
      <c r="EG6" s="36">
        <f t="shared" si="14"/>
        <v>0.95</v>
      </c>
      <c r="EH6" s="36">
        <f t="shared" si="14"/>
        <v>0.66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
      <c r="A7" s="29"/>
      <c r="B7" s="38">
        <v>2018</v>
      </c>
      <c r="C7" s="38">
        <v>262099</v>
      </c>
      <c r="D7" s="38">
        <v>46</v>
      </c>
      <c r="E7" s="38">
        <v>1</v>
      </c>
      <c r="F7" s="38">
        <v>0</v>
      </c>
      <c r="G7" s="38">
        <v>1</v>
      </c>
      <c r="H7" s="38" t="s">
        <v>93</v>
      </c>
      <c r="I7" s="38" t="s">
        <v>94</v>
      </c>
      <c r="J7" s="38" t="s">
        <v>95</v>
      </c>
      <c r="K7" s="38" t="s">
        <v>96</v>
      </c>
      <c r="L7" s="38" t="s">
        <v>97</v>
      </c>
      <c r="M7" s="38" t="s">
        <v>98</v>
      </c>
      <c r="N7" s="39" t="s">
        <v>99</v>
      </c>
      <c r="O7" s="39">
        <v>62.72</v>
      </c>
      <c r="P7" s="39">
        <v>100</v>
      </c>
      <c r="Q7" s="39">
        <v>3142</v>
      </c>
      <c r="R7" s="39">
        <v>81262</v>
      </c>
      <c r="S7" s="39">
        <v>19.170000000000002</v>
      </c>
      <c r="T7" s="39">
        <v>4239.0200000000004</v>
      </c>
      <c r="U7" s="39">
        <v>81137</v>
      </c>
      <c r="V7" s="39">
        <v>12.36</v>
      </c>
      <c r="W7" s="39">
        <v>6564.48</v>
      </c>
      <c r="X7" s="39">
        <v>106.92</v>
      </c>
      <c r="Y7" s="39">
        <v>113.58</v>
      </c>
      <c r="Z7" s="39">
        <v>110.28</v>
      </c>
      <c r="AA7" s="39">
        <v>107.43</v>
      </c>
      <c r="AB7" s="39">
        <v>107.91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287.08</v>
      </c>
      <c r="AU7" s="39">
        <v>321.58</v>
      </c>
      <c r="AV7" s="39">
        <v>315.97000000000003</v>
      </c>
      <c r="AW7" s="39">
        <v>296.10000000000002</v>
      </c>
      <c r="AX7" s="39">
        <v>322.92</v>
      </c>
      <c r="AY7" s="39">
        <v>335.95</v>
      </c>
      <c r="AZ7" s="39">
        <v>346.59</v>
      </c>
      <c r="BA7" s="39">
        <v>357.82</v>
      </c>
      <c r="BB7" s="39">
        <v>355.5</v>
      </c>
      <c r="BC7" s="39">
        <v>349.83</v>
      </c>
      <c r="BD7" s="39">
        <v>261.93</v>
      </c>
      <c r="BE7" s="39">
        <v>233.44</v>
      </c>
      <c r="BF7" s="39">
        <v>250.39</v>
      </c>
      <c r="BG7" s="39">
        <v>258.48</v>
      </c>
      <c r="BH7" s="39">
        <v>261.49</v>
      </c>
      <c r="BI7" s="39">
        <v>257.7</v>
      </c>
      <c r="BJ7" s="39">
        <v>319.82</v>
      </c>
      <c r="BK7" s="39">
        <v>312.02999999999997</v>
      </c>
      <c r="BL7" s="39">
        <v>307.45999999999998</v>
      </c>
      <c r="BM7" s="39">
        <v>312.58</v>
      </c>
      <c r="BN7" s="39">
        <v>314.87</v>
      </c>
      <c r="BO7" s="39">
        <v>270.45999999999998</v>
      </c>
      <c r="BP7" s="39">
        <v>102.64</v>
      </c>
      <c r="BQ7" s="39">
        <v>108.16</v>
      </c>
      <c r="BR7" s="39">
        <v>103.16</v>
      </c>
      <c r="BS7" s="39">
        <v>99.96</v>
      </c>
      <c r="BT7" s="39">
        <v>102.5</v>
      </c>
      <c r="BU7" s="39">
        <v>105.21</v>
      </c>
      <c r="BV7" s="39">
        <v>105.71</v>
      </c>
      <c r="BW7" s="39">
        <v>106.01</v>
      </c>
      <c r="BX7" s="39">
        <v>104.57</v>
      </c>
      <c r="BY7" s="39">
        <v>103.54</v>
      </c>
      <c r="BZ7" s="39">
        <v>103.91</v>
      </c>
      <c r="CA7" s="39">
        <v>213.42</v>
      </c>
      <c r="CB7" s="39">
        <v>192.67</v>
      </c>
      <c r="CC7" s="39">
        <v>192.28</v>
      </c>
      <c r="CD7" s="39">
        <v>198.63</v>
      </c>
      <c r="CE7" s="39">
        <v>194.21</v>
      </c>
      <c r="CF7" s="39">
        <v>162.59</v>
      </c>
      <c r="CG7" s="39">
        <v>162.15</v>
      </c>
      <c r="CH7" s="39">
        <v>162.24</v>
      </c>
      <c r="CI7" s="39">
        <v>165.47</v>
      </c>
      <c r="CJ7" s="39">
        <v>167.46</v>
      </c>
      <c r="CK7" s="39">
        <v>167.11</v>
      </c>
      <c r="CL7" s="39">
        <v>64.72</v>
      </c>
      <c r="CM7" s="39">
        <v>64.430000000000007</v>
      </c>
      <c r="CN7" s="39">
        <v>64.97</v>
      </c>
      <c r="CO7" s="39">
        <v>64.22</v>
      </c>
      <c r="CP7" s="39">
        <v>63.28</v>
      </c>
      <c r="CQ7" s="39">
        <v>59.17</v>
      </c>
      <c r="CR7" s="39">
        <v>59.34</v>
      </c>
      <c r="CS7" s="39">
        <v>59.11</v>
      </c>
      <c r="CT7" s="39">
        <v>59.74</v>
      </c>
      <c r="CU7" s="39">
        <v>59.46</v>
      </c>
      <c r="CV7" s="39">
        <v>60.27</v>
      </c>
      <c r="CW7" s="39">
        <v>92.66</v>
      </c>
      <c r="CX7" s="39">
        <v>93.1</v>
      </c>
      <c r="CY7" s="39">
        <v>93.16</v>
      </c>
      <c r="CZ7" s="39">
        <v>93.42</v>
      </c>
      <c r="DA7" s="39">
        <v>95.01</v>
      </c>
      <c r="DB7" s="39">
        <v>87.6</v>
      </c>
      <c r="DC7" s="39">
        <v>87.74</v>
      </c>
      <c r="DD7" s="39">
        <v>87.91</v>
      </c>
      <c r="DE7" s="39">
        <v>87.28</v>
      </c>
      <c r="DF7" s="39">
        <v>87.41</v>
      </c>
      <c r="DG7" s="39">
        <v>89.92</v>
      </c>
      <c r="DH7" s="39">
        <v>50.93</v>
      </c>
      <c r="DI7" s="39">
        <v>49.07</v>
      </c>
      <c r="DJ7" s="39">
        <v>50.08</v>
      </c>
      <c r="DK7" s="39">
        <v>50.69</v>
      </c>
      <c r="DL7" s="39">
        <v>52.16</v>
      </c>
      <c r="DM7" s="39">
        <v>45.25</v>
      </c>
      <c r="DN7" s="39">
        <v>46.27</v>
      </c>
      <c r="DO7" s="39">
        <v>46.88</v>
      </c>
      <c r="DP7" s="39">
        <v>46.94</v>
      </c>
      <c r="DQ7" s="39">
        <v>47.62</v>
      </c>
      <c r="DR7" s="39">
        <v>48.85</v>
      </c>
      <c r="DS7" s="39">
        <v>11.36</v>
      </c>
      <c r="DT7" s="39">
        <v>8.3699999999999992</v>
      </c>
      <c r="DU7" s="39">
        <v>9.52</v>
      </c>
      <c r="DV7" s="39">
        <v>9.64</v>
      </c>
      <c r="DW7" s="39">
        <v>17.149999999999999</v>
      </c>
      <c r="DX7" s="39">
        <v>10.71</v>
      </c>
      <c r="DY7" s="39">
        <v>10.93</v>
      </c>
      <c r="DZ7" s="39">
        <v>13.39</v>
      </c>
      <c r="EA7" s="39">
        <v>14.48</v>
      </c>
      <c r="EB7" s="39">
        <v>16.27</v>
      </c>
      <c r="EC7" s="39">
        <v>17.8</v>
      </c>
      <c r="ED7" s="39">
        <v>0.36</v>
      </c>
      <c r="EE7" s="39">
        <v>0.09</v>
      </c>
      <c r="EF7" s="39">
        <v>0.51</v>
      </c>
      <c r="EG7" s="39">
        <v>0.95</v>
      </c>
      <c r="EH7" s="39">
        <v>0.66</v>
      </c>
      <c r="EI7" s="39">
        <v>0.72</v>
      </c>
      <c r="EJ7" s="39">
        <v>0.71</v>
      </c>
      <c r="EK7" s="39">
        <v>0.71</v>
      </c>
      <c r="EL7" s="39">
        <v>0.75</v>
      </c>
      <c r="EM7" s="39">
        <v>0.63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2020-02-05T08:07:45Z</cp:lastPrinted>
  <dcterms:modified xsi:type="dcterms:W3CDTF">2020-02-05T08:07:53Z</dcterms:modified>
</cp:coreProperties>
</file>