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上下水道部\営業課\経営係\経営比較分析表\下水道\H30\提出\"/>
    </mc:Choice>
  </mc:AlternateContent>
  <workbookProtection workbookAlgorithmName="SHA-512" workbookHashValue="1c/IH/KgTjRFq/8sZnnH5yCCX9hqM/qZh9SCrW5zt1I94PlGLYrDmS7hh9u3Stp0BVkJZCB9WeDSji/FIIZVsg==" workbookSaltValue="Snm7Uo8dvj6ZXbxZhanY8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<sst xmlns="http://schemas.openxmlformats.org/spreadsheetml/2006/main" count="233" uniqueCount="114">
  <si>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</si>
  <si>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</si>
  <si>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</si>
  <si>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</si>
  <si>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</si>
  <si>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</si>
  <si>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</si>
  <si>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</si>
  <si>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</si>
  <si>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</si>
  <si>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</si>
  <si>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</si>
  <si>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</si>
  <si>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</si>
  <si>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</si>
  <si>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</si>
  <si>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</si>
  <si>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</si>
  <si>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</si>
  <si>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</si>
  <si>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</si>
  <si>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</si>
  <si>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</si>
  <si>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</si>
  <si>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</si>
  <si>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</si>
  <si>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</si>
  <si>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</si>
  <si>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</si>
  <si>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</si>
  <si>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</si>
  <si>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</si>
  <si>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</si>
  <si>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</si>
  <si>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</si>
  <si>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</si>
  <si>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</si>
  <si>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</si>
  <si>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</si>
  <si>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</si>
  <si>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</si>
  <si>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</si>
  <si>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</si>
  <si>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</si>
  <si>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</si>
  <si>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</si>
  <si>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</si>
  <si>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</si>
  <si>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</si>
  <si>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</si>
  <si>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</si>
  <si>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</si>
  <si>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</si>
  <si>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</si>
  <si>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</si>
  <si>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</si>
  <si>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</si>
  <si>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</si>
  <si>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</si>
  <si>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</si>
  <si>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</si>
  <si>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</si>
  <si>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</si>
  <si>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</si>
  <si>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</si>
  <si>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</si>
  <si>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</si>
  <si>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</si>
  <si>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</si>
  <si>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</si>
  <si>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</si>
  <si>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</si>
  <si>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</si>
  <si>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</si>
  <si>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</si>
  <si>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</si>
  <si>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</si>
  <si>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</si>
  <si>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</si>
  <si>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</si>
  <si>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</si>
  <si>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</si>
  <si>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</si>
  <si>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</si>
  <si>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</si>
  <si>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</si>
  <si>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</si>
  <si>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</si>
  <si>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</si>
  <si>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</si>
  <si>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</si>
  <si>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</si>
  <si>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</si>
  <si>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</si>
  <si>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</si>
  <si>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</si>
  <si>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</si>
  <si>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</si>
  <si>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向日市</t>
  </si>
  <si>
    <t>法非適用</t>
  </si>
  <si>
    <t>下水道事業</t>
  </si>
  <si>
    <t>公共下水道</t>
  </si>
  <si>
    <t>Bb1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</si>
  <si>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</si>
  <si>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</si>
  <si>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</si>
  <si>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</si>
  <si>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</si>
  <si>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</si>
  <si>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</si>
  <si>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</si>
  <si>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③管渠改善率
　昭和49年から整備に着手したため、耐用年数50年に達している老朽管はありません。
　現在、予防保全型の維持管理を行い、下水道管渠の長寿命化に取り組んでいます。
</t>
    <phoneticPr fontId="4"/>
  </si>
  <si>
    <t xml:space="preserve">①収益的収支比率
　100％を下回っており、使用料収入で賄いきれない経費を、一般会計からの繰入金に依存しています。今後、一般会計繰入金の適正化が必要です。
④企業債残高対事業規模比率
　汚水整備事業が平成12年に完了していることから、工事費の財源である企業債の新規借入を行うことが少ないため、年々低下しています。
⑤経費回収率
　100％を下回っており、汚水処理費が使用料収入以外の収入によって賄われています。適正な経費回収のため、経営管理の向上が必要です。
⑥汚水処理原価
　汚水資本費が高くなる分流式下水道であることから、類似団体と比べて高くなっています。
⑦施設利用率
　市全域が桂川右岸流域下水道に含まれているため、終末処理場を所有していません。
⑧水洗化率
　早くから水洗化を進め、汚水事業整備が平成12年に完了したことから、類似団体と比べて高くなっています。
</t>
    <rPh sb="25" eb="27">
      <t>シュウニュウ</t>
    </rPh>
    <rPh sb="28" eb="29">
      <t>マカナ</t>
    </rPh>
    <rPh sb="34" eb="36">
      <t>ケイヒ</t>
    </rPh>
    <rPh sb="57" eb="59">
      <t>コンゴ</t>
    </rPh>
    <rPh sb="98" eb="100">
      <t>ジギョウ</t>
    </rPh>
    <rPh sb="136" eb="137">
      <t>オコナ</t>
    </rPh>
    <rPh sb="141" eb="142">
      <t>スク</t>
    </rPh>
    <rPh sb="188" eb="190">
      <t>シュウニュウ</t>
    </rPh>
    <phoneticPr fontId="4"/>
  </si>
  <si>
    <t>　歳出の大部分を占める企業債償還金が減少傾向にありますが、使用料で歳出を賄えない状況は今後も続く見込みです。
　本市では、平成２９年度に「向日市上下水道事業経営戦略」を策定し、中長期的な経営改善に向けた指針を定めたほか、令和２年度からは公営企業会計への移行を予定しています。今後も、安定的な下水道事業運営を行う上で、適切な経営管理に努めます。</t>
    <rPh sb="56" eb="58">
      <t>ホンシ</t>
    </rPh>
    <rPh sb="69" eb="72">
      <t>ムコウシ</t>
    </rPh>
    <rPh sb="72" eb="74">
      <t>ジョウゲ</t>
    </rPh>
    <rPh sb="74" eb="76">
      <t>スイドウ</t>
    </rPh>
    <rPh sb="76" eb="78">
      <t>ジギョウ</t>
    </rPh>
    <rPh sb="84" eb="86">
      <t>サクテイ</t>
    </rPh>
    <rPh sb="88" eb="92">
      <t>チュウチョウキテキ</t>
    </rPh>
    <rPh sb="93" eb="95">
      <t>ケイエイ</t>
    </rPh>
    <rPh sb="95" eb="97">
      <t>カイゼン</t>
    </rPh>
    <rPh sb="98" eb="99">
      <t>ム</t>
    </rPh>
    <rPh sb="101" eb="103">
      <t>シシン</t>
    </rPh>
    <rPh sb="104" eb="105">
      <t>サダ</t>
    </rPh>
    <rPh sb="110" eb="112">
      <t>レイワ</t>
    </rPh>
    <rPh sb="126" eb="128">
      <t>イコウ</t>
    </rPh>
    <rPh sb="129" eb="131">
      <t>ヨテイ</t>
    </rPh>
    <rPh sb="137" eb="139">
      <t>コンゴ</t>
    </rPh>
    <rPh sb="141" eb="144">
      <t>アンテイテキ</t>
    </rPh>
    <rPh sb="145" eb="148">
      <t>ゲスイドウ</t>
    </rPh>
    <rPh sb="148" eb="150">
      <t>ジギョウ</t>
    </rPh>
    <rPh sb="150" eb="152">
      <t>ウンエイ</t>
    </rPh>
    <rPh sb="153" eb="154">
      <t>オコナ</t>
    </rPh>
    <rPh sb="155" eb="156">
      <t>ウエ</t>
    </rPh>
    <rPh sb="158" eb="160">
      <t>テキセツ</t>
    </rPh>
    <rPh sb="161" eb="163">
      <t>ケイエイ</t>
    </rPh>
    <rPh sb="163" eb="165">
      <t>カンリ</t>
    </rPh>
    <rPh sb="166" eb="167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</si>
</sst>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0-482D-B0C7-6E240B74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0.15</c:v>
                </c:pt>
                <c:pt idx="2">
                  <c:v>4.88</c:v>
                </c:pt>
                <c:pt idx="3">
                  <c:v>0.2</c:v>
                </c:pt>
                <c:pt idx="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30-482D-B0C7-6E240B749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E-405E-923F-5E2A23C8C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83.47</c:v>
                </c:pt>
                <c:pt idx="1">
                  <c:v>86.69</c:v>
                </c:pt>
                <c:pt idx="2">
                  <c:v>80.16</c:v>
                </c:pt>
                <c:pt idx="3">
                  <c:v>73.599999999999994</c:v>
                </c:pt>
                <c:pt idx="4">
                  <c:v>70.33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E-405E-923F-5E2A23C8C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98.54</c:v>
                </c:pt>
                <c:pt idx="1">
                  <c:v>98.68</c:v>
                </c:pt>
                <c:pt idx="2">
                  <c:v>98.83</c:v>
                </c:pt>
                <c:pt idx="3">
                  <c:v>98.95</c:v>
                </c:pt>
                <c:pt idx="4">
                  <c:v>99.03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B-41EA-BFF8-0C2C8B25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96.07</c:v>
                </c:pt>
                <c:pt idx="1">
                  <c:v>96.14</c:v>
                </c:pt>
                <c:pt idx="2">
                  <c:v>96.19</c:v>
                </c:pt>
                <c:pt idx="3">
                  <c:v>96.4</c:v>
                </c:pt>
                <c:pt idx="4">
                  <c:v>95.85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B-41EA-BFF8-0C2C8B25F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74.11</c:v>
                </c:pt>
                <c:pt idx="1">
                  <c:v>64.349999999999994</c:v>
                </c:pt>
                <c:pt idx="2">
                  <c:v>64.36</c:v>
                </c:pt>
                <c:pt idx="3">
                  <c:v>65.41</c:v>
                </c:pt>
                <c:pt idx="4">
                  <c:v>68.84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2-42C6-AE96-B47C4C5F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2-42C6-AE96-B47C4C5F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A-4B1D-9B58-1180645B4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A-4B1D-9B58-1180645B4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5-41BC-960B-40131144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5-41BC-960B-401311448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6-4D92-96FD-14812CBD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E6-4D92-96FD-14812CBD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B-431D-9F7E-F375ED62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B-431D-9F7E-F375ED62B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788.45</c:v>
                </c:pt>
                <c:pt idx="1">
                  <c:v>767.13</c:v>
                </c:pt>
                <c:pt idx="2">
                  <c:v>744.42</c:v>
                </c:pt>
                <c:pt idx="3">
                  <c:v>674.24</c:v>
                </c:pt>
                <c:pt idx="4">
                  <c:v>636.11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2-459D-B25F-27B59797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839.9</c:v>
                </c:pt>
                <c:pt idx="1">
                  <c:v>775.45</c:v>
                </c:pt>
                <c:pt idx="2">
                  <c:v>786.46</c:v>
                </c:pt>
                <c:pt idx="3">
                  <c:v>707.12</c:v>
                </c:pt>
                <c:pt idx="4">
                  <c:v>733.93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2-459D-B25F-27B597979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86.96</c:v>
                </c:pt>
                <c:pt idx="1">
                  <c:v>87.77</c:v>
                </c:pt>
                <c:pt idx="2">
                  <c:v>87.14</c:v>
                </c:pt>
                <c:pt idx="3">
                  <c:v>85.94</c:v>
                </c:pt>
                <c:pt idx="4">
                  <c:v>85.69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CD-4553-8BCE-9D7ABED6D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87.66</c:v>
                </c:pt>
                <c:pt idx="1">
                  <c:v>86.34</c:v>
                </c:pt>
                <c:pt idx="2">
                  <c:v>84.89</c:v>
                </c:pt>
                <c:pt idx="3">
                  <c:v>93.62</c:v>
                </c:pt>
                <c:pt idx="4">
                  <c:v>94.59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CD-4553-8BCE-9D7ABED6D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149.94999999999999</c:v>
                </c:pt>
                <c:pt idx="1">
                  <c:v>149.96</c:v>
                </c:pt>
                <c:pt idx="2">
                  <c:v>149.97999999999999</c:v>
                </c:pt>
                <c:pt idx="3">
                  <c:v>149.99</c:v>
                </c:pt>
                <c:pt idx="4">
                  <c:v>149.99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B-4A32-898C-AB100A2CB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145.18</c:v>
                </c:pt>
                <c:pt idx="1">
                  <c:v>147.52000000000001</c:v>
                </c:pt>
                <c:pt idx="2">
                  <c:v>146.26</c:v>
                </c:pt>
                <c:pt idx="3">
                  <c:v>136.47</c:v>
                </c:pt>
                <c:pt idx="4">
                  <c:v>131.22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BB-4A32-898C-AB100A2CB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="85" zoomScaleNormal="8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京都府　向日市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Bb1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57563</v>
      </c>
      <c r="AM8" s="50"/>
      <c r="AN8" s="50"/>
      <c r="AO8" s="50"/>
      <c r="AP8" s="50"/>
      <c r="AQ8" s="50"/>
      <c r="AR8" s="50"/>
      <c r="AS8" s="50"/>
      <c r="AT8" s="45">
        <f>データ!T6</f>
        <v>7.72</v>
      </c>
      <c r="AU8" s="45"/>
      <c r="AV8" s="45"/>
      <c r="AW8" s="45"/>
      <c r="AX8" s="45"/>
      <c r="AY8" s="45"/>
      <c r="AZ8" s="45"/>
      <c r="BA8" s="45"/>
      <c r="BB8" s="45">
        <f>データ!U6</f>
        <v>7456.35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99.99</v>
      </c>
      <c r="Q10" s="45"/>
      <c r="R10" s="45"/>
      <c r="S10" s="45"/>
      <c r="T10" s="45"/>
      <c r="U10" s="45"/>
      <c r="V10" s="45"/>
      <c r="W10" s="45">
        <f>データ!Q6</f>
        <v>80.489999999999995</v>
      </c>
      <c r="X10" s="45"/>
      <c r="Y10" s="45"/>
      <c r="Z10" s="45"/>
      <c r="AA10" s="45"/>
      <c r="AB10" s="45"/>
      <c r="AC10" s="45"/>
      <c r="AD10" s="50">
        <f>データ!R6</f>
        <v>2224</v>
      </c>
      <c r="AE10" s="50"/>
      <c r="AF10" s="50"/>
      <c r="AG10" s="50"/>
      <c r="AH10" s="50"/>
      <c r="AI10" s="50"/>
      <c r="AJ10" s="50"/>
      <c r="AK10" s="2"/>
      <c r="AL10" s="50">
        <f>データ!V6</f>
        <v>57485</v>
      </c>
      <c r="AM10" s="50"/>
      <c r="AN10" s="50"/>
      <c r="AO10" s="50"/>
      <c r="AP10" s="50"/>
      <c r="AQ10" s="50"/>
      <c r="AR10" s="50"/>
      <c r="AS10" s="50"/>
      <c r="AT10" s="45">
        <f>データ!W6</f>
        <v>6.52</v>
      </c>
      <c r="AU10" s="45"/>
      <c r="AV10" s="45"/>
      <c r="AW10" s="45"/>
      <c r="AX10" s="45"/>
      <c r="AY10" s="45"/>
      <c r="AZ10" s="45"/>
      <c r="BA10" s="45"/>
      <c r="BB10" s="45">
        <f>データ!X6</f>
        <v>8816.7199999999993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112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111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/MCEEBn7Ywfy4e40E/DcenODsc4rg9iOQZy4swWk9+efTLg6/iP8sNxHb77i38AR8vpYkw7Y2emDNRG6F0JJDw==" saltValue="xGV1L8sTdXXWf9JzlzCo/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262081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向日市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Bb1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99.99</v>
      </c>
      <c r="Q6" s="34">
        <f t="shared" si="3"/>
        <v>80.489999999999995</v>
      </c>
      <c r="R6" s="34">
        <f t="shared" si="3"/>
        <v>2224</v>
      </c>
      <c r="S6" s="34">
        <f t="shared" si="3"/>
        <v>57563</v>
      </c>
      <c r="T6" s="34">
        <f t="shared" si="3"/>
        <v>7.72</v>
      </c>
      <c r="U6" s="34">
        <f t="shared" si="3"/>
        <v>7456.35</v>
      </c>
      <c r="V6" s="34">
        <f t="shared" si="3"/>
        <v>57485</v>
      </c>
      <c r="W6" s="34">
        <f t="shared" si="3"/>
        <v>6.52</v>
      </c>
      <c r="X6" s="34">
        <f t="shared" si="3"/>
        <v>8816.7199999999993</v>
      </c>
      <c r="Y6" s="35">
        <f>IF(Y7="",NA(),Y7)</f>
        <v>74.11</v>
      </c>
      <c r="Z6" s="35">
        <f t="shared" ref="Z6:AH6" si="4">IF(Z7="",NA(),Z7)</f>
        <v>64.349999999999994</v>
      </c>
      <c r="AA6" s="35">
        <f t="shared" si="4"/>
        <v>64.36</v>
      </c>
      <c r="AB6" s="35">
        <f t="shared" si="4"/>
        <v>65.41</v>
      </c>
      <c r="AC6" s="35">
        <f t="shared" si="4"/>
        <v>68.84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788.45</v>
      </c>
      <c r="BG6" s="35">
        <f t="shared" ref="BG6:BO6" si="7">IF(BG7="",NA(),BG7)</f>
        <v>767.13</v>
      </c>
      <c r="BH6" s="35">
        <f t="shared" si="7"/>
        <v>744.42</v>
      </c>
      <c r="BI6" s="35">
        <f t="shared" si="7"/>
        <v>674.24</v>
      </c>
      <c r="BJ6" s="35">
        <f t="shared" si="7"/>
        <v>636.11</v>
      </c>
      <c r="BK6" s="35">
        <f t="shared" si="7"/>
        <v>839.9</v>
      </c>
      <c r="BL6" s="35">
        <f t="shared" si="7"/>
        <v>775.45</v>
      </c>
      <c r="BM6" s="35">
        <f t="shared" si="7"/>
        <v>786.46</v>
      </c>
      <c r="BN6" s="35">
        <f t="shared" si="7"/>
        <v>707.12</v>
      </c>
      <c r="BO6" s="35">
        <f t="shared" si="7"/>
        <v>733.93</v>
      </c>
      <c r="BP6" s="34" t="str">
        <f>IF(BP7="","",IF(BP7="-","【-】","【"&amp;SUBSTITUTE(TEXT(BP7,"#,##0.00"),"-","△")&amp;"】"))</f>
        <v>【682.78】</v>
      </c>
      <c r="BQ6" s="35">
        <f>IF(BQ7="",NA(),BQ7)</f>
        <v>86.96</v>
      </c>
      <c r="BR6" s="35">
        <f t="shared" ref="BR6:BZ6" si="8">IF(BR7="",NA(),BR7)</f>
        <v>87.77</v>
      </c>
      <c r="BS6" s="35">
        <f t="shared" si="8"/>
        <v>87.14</v>
      </c>
      <c r="BT6" s="35">
        <f t="shared" si="8"/>
        <v>85.94</v>
      </c>
      <c r="BU6" s="35">
        <f t="shared" si="8"/>
        <v>85.69</v>
      </c>
      <c r="BV6" s="35">
        <f t="shared" si="8"/>
        <v>87.66</v>
      </c>
      <c r="BW6" s="35">
        <f t="shared" si="8"/>
        <v>86.34</v>
      </c>
      <c r="BX6" s="35">
        <f t="shared" si="8"/>
        <v>84.89</v>
      </c>
      <c r="BY6" s="35">
        <f t="shared" si="8"/>
        <v>93.62</v>
      </c>
      <c r="BZ6" s="35">
        <f t="shared" si="8"/>
        <v>94.59</v>
      </c>
      <c r="CA6" s="34" t="str">
        <f>IF(CA7="","",IF(CA7="-","【-】","【"&amp;SUBSTITUTE(TEXT(CA7,"#,##0.00"),"-","△")&amp;"】"))</f>
        <v>【100.91】</v>
      </c>
      <c r="CB6" s="35">
        <f>IF(CB7="",NA(),CB7)</f>
        <v>149.94999999999999</v>
      </c>
      <c r="CC6" s="35">
        <f t="shared" ref="CC6:CK6" si="9">IF(CC7="",NA(),CC7)</f>
        <v>149.96</v>
      </c>
      <c r="CD6" s="35">
        <f t="shared" si="9"/>
        <v>149.97999999999999</v>
      </c>
      <c r="CE6" s="35">
        <f t="shared" si="9"/>
        <v>149.99</v>
      </c>
      <c r="CF6" s="35">
        <f t="shared" si="9"/>
        <v>149.99</v>
      </c>
      <c r="CG6" s="35">
        <f t="shared" si="9"/>
        <v>145.18</v>
      </c>
      <c r="CH6" s="35">
        <f t="shared" si="9"/>
        <v>147.52000000000001</v>
      </c>
      <c r="CI6" s="35">
        <f t="shared" si="9"/>
        <v>146.26</v>
      </c>
      <c r="CJ6" s="35">
        <f t="shared" si="9"/>
        <v>136.47</v>
      </c>
      <c r="CK6" s="35">
        <f t="shared" si="9"/>
        <v>131.22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83.47</v>
      </c>
      <c r="CS6" s="35">
        <f t="shared" si="10"/>
        <v>86.69</v>
      </c>
      <c r="CT6" s="35">
        <f t="shared" si="10"/>
        <v>80.16</v>
      </c>
      <c r="CU6" s="35">
        <f t="shared" si="10"/>
        <v>73.599999999999994</v>
      </c>
      <c r="CV6" s="35">
        <f t="shared" si="10"/>
        <v>70.33</v>
      </c>
      <c r="CW6" s="34" t="str">
        <f>IF(CW7="","",IF(CW7="-","【-】","【"&amp;SUBSTITUTE(TEXT(CW7,"#,##0.00"),"-","△")&amp;"】"))</f>
        <v>【58.98】</v>
      </c>
      <c r="CX6" s="35">
        <f>IF(CX7="",NA(),CX7)</f>
        <v>98.54</v>
      </c>
      <c r="CY6" s="35">
        <f t="shared" ref="CY6:DG6" si="11">IF(CY7="",NA(),CY7)</f>
        <v>98.68</v>
      </c>
      <c r="CZ6" s="35">
        <f t="shared" si="11"/>
        <v>98.83</v>
      </c>
      <c r="DA6" s="35">
        <f t="shared" si="11"/>
        <v>98.95</v>
      </c>
      <c r="DB6" s="35">
        <f t="shared" si="11"/>
        <v>99.03</v>
      </c>
      <c r="DC6" s="35">
        <f t="shared" si="11"/>
        <v>96.07</v>
      </c>
      <c r="DD6" s="35">
        <f t="shared" si="11"/>
        <v>96.14</v>
      </c>
      <c r="DE6" s="35">
        <f t="shared" si="11"/>
        <v>96.19</v>
      </c>
      <c r="DF6" s="35">
        <f t="shared" si="11"/>
        <v>96.4</v>
      </c>
      <c r="DG6" s="35">
        <f t="shared" si="11"/>
        <v>95.85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0.15</v>
      </c>
      <c r="EL6" s="35">
        <f t="shared" si="14"/>
        <v>4.88</v>
      </c>
      <c r="EM6" s="35">
        <f t="shared" si="14"/>
        <v>0.2</v>
      </c>
      <c r="EN6" s="35">
        <f t="shared" si="14"/>
        <v>0.3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262081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99.99</v>
      </c>
      <c r="Q7" s="38">
        <v>80.489999999999995</v>
      </c>
      <c r="R7" s="38">
        <v>2224</v>
      </c>
      <c r="S7" s="38">
        <v>57563</v>
      </c>
      <c r="T7" s="38">
        <v>7.72</v>
      </c>
      <c r="U7" s="38">
        <v>7456.35</v>
      </c>
      <c r="V7" s="38">
        <v>57485</v>
      </c>
      <c r="W7" s="38">
        <v>6.52</v>
      </c>
      <c r="X7" s="38">
        <v>8816.7199999999993</v>
      </c>
      <c r="Y7" s="38">
        <v>74.11</v>
      </c>
      <c r="Z7" s="38">
        <v>64.349999999999994</v>
      </c>
      <c r="AA7" s="38">
        <v>64.36</v>
      </c>
      <c r="AB7" s="38">
        <v>65.41</v>
      </c>
      <c r="AC7" s="38">
        <v>68.84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788.45</v>
      </c>
      <c r="BG7" s="38">
        <v>767.13</v>
      </c>
      <c r="BH7" s="38">
        <v>744.42</v>
      </c>
      <c r="BI7" s="38">
        <v>674.24</v>
      </c>
      <c r="BJ7" s="38">
        <v>636.11</v>
      </c>
      <c r="BK7" s="38">
        <v>839.9</v>
      </c>
      <c r="BL7" s="38">
        <v>775.45</v>
      </c>
      <c r="BM7" s="38">
        <v>786.46</v>
      </c>
      <c r="BN7" s="38">
        <v>707.12</v>
      </c>
      <c r="BO7" s="38">
        <v>733.93</v>
      </c>
      <c r="BP7" s="38">
        <v>682.78</v>
      </c>
      <c r="BQ7" s="38">
        <v>86.96</v>
      </c>
      <c r="BR7" s="38">
        <v>87.77</v>
      </c>
      <c r="BS7" s="38">
        <v>87.14</v>
      </c>
      <c r="BT7" s="38">
        <v>85.94</v>
      </c>
      <c r="BU7" s="38">
        <v>85.69</v>
      </c>
      <c r="BV7" s="38">
        <v>87.66</v>
      </c>
      <c r="BW7" s="38">
        <v>86.34</v>
      </c>
      <c r="BX7" s="38">
        <v>84.89</v>
      </c>
      <c r="BY7" s="38">
        <v>93.62</v>
      </c>
      <c r="BZ7" s="38">
        <v>94.59</v>
      </c>
      <c r="CA7" s="38">
        <v>100.91</v>
      </c>
      <c r="CB7" s="38">
        <v>149.94999999999999</v>
      </c>
      <c r="CC7" s="38">
        <v>149.96</v>
      </c>
      <c r="CD7" s="38">
        <v>149.97999999999999</v>
      </c>
      <c r="CE7" s="38">
        <v>149.99</v>
      </c>
      <c r="CF7" s="38">
        <v>149.99</v>
      </c>
      <c r="CG7" s="38">
        <v>145.18</v>
      </c>
      <c r="CH7" s="38">
        <v>147.52000000000001</v>
      </c>
      <c r="CI7" s="38">
        <v>146.26</v>
      </c>
      <c r="CJ7" s="38">
        <v>136.47</v>
      </c>
      <c r="CK7" s="38">
        <v>131.22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83.47</v>
      </c>
      <c r="CS7" s="38">
        <v>86.69</v>
      </c>
      <c r="CT7" s="38">
        <v>80.16</v>
      </c>
      <c r="CU7" s="38">
        <v>73.599999999999994</v>
      </c>
      <c r="CV7" s="38">
        <v>70.33</v>
      </c>
      <c r="CW7" s="38">
        <v>58.98</v>
      </c>
      <c r="CX7" s="38">
        <v>98.54</v>
      </c>
      <c r="CY7" s="38">
        <v>98.68</v>
      </c>
      <c r="CZ7" s="38">
        <v>98.83</v>
      </c>
      <c r="DA7" s="38">
        <v>98.95</v>
      </c>
      <c r="DB7" s="38">
        <v>99.03</v>
      </c>
      <c r="DC7" s="38">
        <v>96.07</v>
      </c>
      <c r="DD7" s="38">
        <v>96.14</v>
      </c>
      <c r="DE7" s="38">
        <v>96.19</v>
      </c>
      <c r="DF7" s="38">
        <v>96.4</v>
      </c>
      <c r="DG7" s="38">
        <v>95.85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0.15</v>
      </c>
      <c r="EL7" s="38">
        <v>4.88</v>
      </c>
      <c r="EM7" s="38">
        <v>0.2</v>
      </c>
      <c r="EN7" s="38">
        <v>0.3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City MUKO</cp:lastModifiedBy>
  <cp:lastPrinted>2020-01-28T02:01:24Z</cp:lastPrinted>
  <dcterms:modified xsi:type="dcterms:W3CDTF">2020-01-28T02:03:09Z</dcterms:modified>
</cp:coreProperties>
</file>