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70決算関係\H30決算関係\分析表\提出用\"/>
    </mc:Choice>
  </mc:AlternateContent>
  <workbookProtection workbookAlgorithmName="SHA-512" workbookHashValue="pmoOP0Nq+4C3KHC+lZd7dm/ygV4LK27/tGEsMPReMCRGYWRU8Iu1v1l8gqxUsjGZp3gSAI4zM1LPtwrahkNoEQ==" workbookSaltValue="oeiemJQ/lJhMmyWXvyFGd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E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<sst xmlns="http://schemas.openxmlformats.org/spreadsheetml/2006/main" count="233" uniqueCount="111">
  <si>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</si>
  <si>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</si>
  <si>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</si>
  <si>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</si>
  <si>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</si>
  <si>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</si>
  <si>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</si>
  <si>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</si>
  <si>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</si>
  <si>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</si>
  <si>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</si>
  <si>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</si>
  <si>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</si>
  <si>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</si>
  <si>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</si>
  <si>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</si>
  <si>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</si>
  <si>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</si>
  <si>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</si>
  <si>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</si>
  <si>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</si>
  <si>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</si>
  <si>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</si>
  <si>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</si>
  <si>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</si>
  <si>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</si>
  <si>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</si>
  <si>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</si>
  <si>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</si>
  <si>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</si>
  <si>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</si>
  <si>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</si>
  <si>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</si>
  <si>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</si>
  <si>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</si>
  <si>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</si>
  <si>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</si>
  <si>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</si>
  <si>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</si>
  <si>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</si>
  <si>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</si>
  <si>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</si>
  <si>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</si>
  <si>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</si>
  <si>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</si>
  <si>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</si>
  <si>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</si>
  <si>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</si>
  <si>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</si>
  <si>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</si>
  <si>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</si>
  <si>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</si>
  <si>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</si>
  <si>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</si>
  <si>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</si>
  <si>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</si>
  <si>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</si>
  <si>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</si>
  <si>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</si>
  <si>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</si>
  <si>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</si>
  <si>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</si>
  <si>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</si>
  <si>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</si>
  <si>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</si>
  <si>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</si>
  <si>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</si>
  <si>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</si>
  <si>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</si>
  <si>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</si>
  <si>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</si>
  <si>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</si>
  <si>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</si>
  <si>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</si>
  <si>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</si>
  <si>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</si>
  <si>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</si>
  <si>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</si>
  <si>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</si>
  <si>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</si>
  <si>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</si>
  <si>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</si>
  <si>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</si>
  <si>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</si>
  <si>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</si>
  <si>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</si>
  <si>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</si>
  <si>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</si>
  <si>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</si>
  <si>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</si>
  <si>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</si>
  <si>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</si>
  <si>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</si>
  <si>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</si>
  <si>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</si>
  <si>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</si>
  <si>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</si>
  <si>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</si>
  <si>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</si>
  <si>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</si>
  <si>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</si>
  <si>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</si>
  <si>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</si>
  <si>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</si>
  <si>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</si>
  <si>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</si>
  <si>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</si>
  <si>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</si>
  <si>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当市は下水道整備を企業債に依存して短期間で行ったため、現在企業債償還額が多大となっており、資金不足が常態化している。
　市域の下水道整備がほぼ完了しているため、昨今の単年度建設投資額は多くないものの、短期間で整備したということは、更新時期も短期間に集中することが容易に予想されるため、下水道管渠の老朽度合いが低い今の時点から、下水道管路の効率的な維持管理を行い、更新費用の軽減を図るなど、長期的な視野で事業運営を行う必要がある。
※1.経営の健全性・効率性①②③、2.老朽化の状況①②の各グラフについて、平成28年度以降は類似団体区分中、法適用（企業会計適用）事業が城陽市のみであるため、平均値が算出されていない。</t>
    <phoneticPr fontId="4"/>
  </si>
  <si>
    <t>　①経常収支比率は平成27年度以降100%を越え、収益的収支では黒字となった。しかし、過去からの累積赤字が非常に大きく、②累積欠損金比率は高い水準にある。
　また、支払能力を示す③流動比率については15%以下と低水準、債務残高を示す④企業債残高事業規模比率は1725.05%と、良化しているものの、依然として高水準である。
　⑤経費回収率、⑥汚水処理原価については国から示されている繰入基準等を考慮して算出しており、原価は平均程度となっている。また、これを使用料で回収できている状況にある。
　⑧水洗化率については着実に上昇しており、同規模団体との比較でも高水準である。</t>
    <rPh sb="269" eb="272">
      <t>ドウキボ</t>
    </rPh>
    <rPh sb="272" eb="274">
      <t>ダンタイ</t>
    </rPh>
    <phoneticPr fontId="4"/>
  </si>
  <si>
    <t>　昭和58年に事業認可され、平成2年から供用開始している。市内の下水道整備は平成10年～15年頃が最も多い。
　また、全量流域下水道へ接続しており、市単独では処理施設を有していないため、有形固定資産の99％以上は、耐用年数50年の管渠や汚水ますである。
　下水道整備は近年著しく進んだ事業であり、老朽度合いを示す①有形固定資産減価償却率は24.56％と低水準である。
　また、平成30年度は管渠の長寿命化事業を実施しており、同規模団体と比べて高い③管渠改善率となっている。</t>
    <rPh sb="189" eb="191">
      <t>ヘイセイ</t>
    </rPh>
    <rPh sb="193" eb="195">
      <t>ネンド</t>
    </rPh>
    <rPh sb="196" eb="198">
      <t>カンキョ</t>
    </rPh>
    <rPh sb="199" eb="203">
      <t>チョウジュミョウカ</t>
    </rPh>
    <rPh sb="203" eb="205">
      <t>ジギョウ</t>
    </rPh>
    <rPh sb="206" eb="208">
      <t>ジッシ</t>
    </rPh>
    <rPh sb="213" eb="216">
      <t>ドウキボ</t>
    </rPh>
    <rPh sb="216" eb="218">
      <t>ダンタイ</t>
    </rPh>
    <rPh sb="219" eb="220">
      <t>クラ</t>
    </rPh>
    <rPh sb="222" eb="223">
      <t>タカ</t>
    </rPh>
    <rPh sb="225" eb="227">
      <t>カンキョ</t>
    </rPh>
    <rPh sb="227" eb="229">
      <t>カイゼン</t>
    </rPh>
    <rPh sb="229" eb="23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</si>
</sst>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0.01</c:v>
                </c:pt>
                <c:pt idx="4" formatCode="#,##0.00;&quot;△&quot;#,##0.00;&quot;-&quot;">
                  <c:v>0.19</c:v>
                </c:pt>
              </c:numCache>
            </c:numRef>
          </c:val>
          <c:extLst xmlns:c16r2="http://schemas.microsoft.com/office/drawing/2015/06/chart">
            <c:ext xmlns:c16="http://schemas.microsoft.com/office/drawing/2014/chart" uri="{C3380CC4-5D6E-409C-BE32-E72D297353CC}">
              <c16:uniqueId val="{00000000-2A31-4307-A676-258D592D028C}"/>
            </c:ext>
          </c:extLst>
        </c:ser>
        <c:dLbls>
          <c:showLegendKey val="0"/>
          <c:showVal val="0"/>
          <c:showCatName val="0"/>
          <c:showSerName val="0"/>
          <c:showPercent val="0"/>
          <c:showBubbleSize val="0"/>
        </c:dLbls>
        <c:gapWidth val="150"/>
        <c:axId val="301324776"/>
        <c:axId val="30132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0.01</c:v>
                </c:pt>
                <c:pt idx="3">
                  <c:v>0.08</c:v>
                </c:pt>
                <c:pt idx="4">
                  <c:v>0.05</c:v>
                </c:pt>
              </c:numCache>
            </c:numRef>
          </c:val>
          <c:smooth val="0"/>
          <c:extLst xmlns:c16r2="http://schemas.microsoft.com/office/drawing/2015/06/chart">
            <c:ext xmlns:c16="http://schemas.microsoft.com/office/drawing/2014/chart" uri="{C3380CC4-5D6E-409C-BE32-E72D297353CC}">
              <c16:uniqueId val="{00000001-2A31-4307-A676-258D592D028C}"/>
            </c:ext>
          </c:extLst>
        </c:ser>
        <c:dLbls>
          <c:showLegendKey val="0"/>
          <c:showVal val="0"/>
          <c:showCatName val="0"/>
          <c:showSerName val="0"/>
          <c:showPercent val="0"/>
          <c:showBubbleSize val="0"/>
        </c:dLbls>
        <c:marker val="1"/>
        <c:smooth val="0"/>
        <c:axId val="301324776"/>
        <c:axId val="301322032"/>
      </c:lineChart>
      <c:dateAx>
        <c:axId val="301324776"/>
        <c:scaling>
          <c:orientation val="minMax"/>
        </c:scaling>
        <c:delete val="1"/>
        <c:axPos val="b"/>
        <c:numFmt formatCode="ge" sourceLinked="1"/>
        <c:majorTickMark val="none"/>
        <c:minorTickMark val="none"/>
        <c:tickLblPos val="none"/>
        <c:crossAx val="301322032"/>
        <c:crosses val="autoZero"/>
        <c:auto val="1"/>
        <c:lblOffset val="100"/>
        <c:baseTimeUnit val="years"/>
      </c:dateAx>
      <c:valAx>
        <c:axId val="3013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32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B19-4110-A539-60DA0D80B01A}"/>
            </c:ext>
          </c:extLst>
        </c:ser>
        <c:dLbls>
          <c:showLegendKey val="0"/>
          <c:showVal val="0"/>
          <c:showCatName val="0"/>
          <c:showSerName val="0"/>
          <c:showPercent val="0"/>
          <c:showBubbleSize val="0"/>
        </c:dLbls>
        <c:gapWidth val="150"/>
        <c:axId val="367957600"/>
        <c:axId val="3679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B19-4110-A539-60DA0D80B01A}"/>
            </c:ext>
          </c:extLst>
        </c:ser>
        <c:dLbls>
          <c:showLegendKey val="0"/>
          <c:showVal val="0"/>
          <c:showCatName val="0"/>
          <c:showSerName val="0"/>
          <c:showPercent val="0"/>
          <c:showBubbleSize val="0"/>
        </c:dLbls>
        <c:marker val="1"/>
        <c:smooth val="0"/>
        <c:axId val="367957600"/>
        <c:axId val="367956816"/>
      </c:lineChart>
      <c:dateAx>
        <c:axId val="367957600"/>
        <c:scaling>
          <c:orientation val="minMax"/>
        </c:scaling>
        <c:delete val="1"/>
        <c:axPos val="b"/>
        <c:numFmt formatCode="ge" sourceLinked="1"/>
        <c:majorTickMark val="none"/>
        <c:minorTickMark val="none"/>
        <c:tickLblPos val="none"/>
        <c:crossAx val="367956816"/>
        <c:crosses val="autoZero"/>
        <c:auto val="1"/>
        <c:lblOffset val="100"/>
        <c:baseTimeUnit val="years"/>
      </c:dateAx>
      <c:valAx>
        <c:axId val="3679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5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91.65</c:v>
                </c:pt>
                <c:pt idx="1">
                  <c:v>91.96</c:v>
                </c:pt>
                <c:pt idx="2">
                  <c:v>92.61</c:v>
                </c:pt>
                <c:pt idx="3">
                  <c:v>92.98</c:v>
                </c:pt>
                <c:pt idx="4">
                  <c:v>93.18</c:v>
                </c:pt>
              </c:numCache>
            </c:numRef>
          </c:val>
          <c:extLst xmlns:c16r2="http://schemas.microsoft.com/office/drawing/2015/06/chart">
            <c:ext xmlns:c16="http://schemas.microsoft.com/office/drawing/2014/chart" uri="{C3380CC4-5D6E-409C-BE32-E72D297353CC}">
              <c16:uniqueId val="{00000000-B212-492A-B23B-6580166558C2}"/>
            </c:ext>
          </c:extLst>
        </c:ser>
        <c:dLbls>
          <c:showLegendKey val="0"/>
          <c:showVal val="0"/>
          <c:showCatName val="0"/>
          <c:showSerName val="0"/>
          <c:showPercent val="0"/>
          <c:showBubbleSize val="0"/>
        </c:dLbls>
        <c:gapWidth val="150"/>
        <c:axId val="367958384"/>
        <c:axId val="36795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89.96</c:v>
                </c:pt>
                <c:pt idx="2">
                  <c:v>89.15</c:v>
                </c:pt>
                <c:pt idx="3">
                  <c:v>89.5</c:v>
                </c:pt>
                <c:pt idx="4">
                  <c:v>90.66</c:v>
                </c:pt>
              </c:numCache>
            </c:numRef>
          </c:val>
          <c:smooth val="0"/>
          <c:extLst xmlns:c16r2="http://schemas.microsoft.com/office/drawing/2015/06/chart">
            <c:ext xmlns:c16="http://schemas.microsoft.com/office/drawing/2014/chart" uri="{C3380CC4-5D6E-409C-BE32-E72D297353CC}">
              <c16:uniqueId val="{00000001-B212-492A-B23B-6580166558C2}"/>
            </c:ext>
          </c:extLst>
        </c:ser>
        <c:dLbls>
          <c:showLegendKey val="0"/>
          <c:showVal val="0"/>
          <c:showCatName val="0"/>
          <c:showSerName val="0"/>
          <c:showPercent val="0"/>
          <c:showBubbleSize val="0"/>
        </c:dLbls>
        <c:marker val="1"/>
        <c:smooth val="0"/>
        <c:axId val="367958384"/>
        <c:axId val="367959560"/>
      </c:lineChart>
      <c:dateAx>
        <c:axId val="367958384"/>
        <c:scaling>
          <c:orientation val="minMax"/>
        </c:scaling>
        <c:delete val="1"/>
        <c:axPos val="b"/>
        <c:numFmt formatCode="ge" sourceLinked="1"/>
        <c:majorTickMark val="none"/>
        <c:minorTickMark val="none"/>
        <c:tickLblPos val="none"/>
        <c:crossAx val="367959560"/>
        <c:crosses val="autoZero"/>
        <c:auto val="1"/>
        <c:lblOffset val="100"/>
        <c:baseTimeUnit val="years"/>
      </c:dateAx>
      <c:valAx>
        <c:axId val="36795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9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98.62</c:v>
                </c:pt>
                <c:pt idx="1">
                  <c:v>105.09</c:v>
                </c:pt>
                <c:pt idx="2">
                  <c:v>108.11</c:v>
                </c:pt>
                <c:pt idx="3">
                  <c:v>111.21</c:v>
                </c:pt>
                <c:pt idx="4">
                  <c:v>118.35</c:v>
                </c:pt>
              </c:numCache>
            </c:numRef>
          </c:val>
          <c:extLst xmlns:c16r2="http://schemas.microsoft.com/office/drawing/2015/06/chart">
            <c:ext xmlns:c16="http://schemas.microsoft.com/office/drawing/2014/chart" uri="{C3380CC4-5D6E-409C-BE32-E72D297353CC}">
              <c16:uniqueId val="{00000000-79D3-42A5-9A12-C3005E3AEB08}"/>
            </c:ext>
          </c:extLst>
        </c:ser>
        <c:dLbls>
          <c:showLegendKey val="0"/>
          <c:showVal val="0"/>
          <c:showCatName val="0"/>
          <c:showSerName val="0"/>
          <c:showPercent val="0"/>
          <c:showBubbleSize val="0"/>
        </c:dLbls>
        <c:gapWidth val="150"/>
        <c:axId val="366535160"/>
        <c:axId val="36653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c:v>
                </c:pt>
                <c:pt idx="1">
                  <c:v>105.33</c:v>
                </c:pt>
                <c:pt idx="2" formatCode="#,##0.00;&quot;△&quot;#,##0.00">
                  <c:v>#N/A</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9D3-42A5-9A12-C3005E3AEB08}"/>
            </c:ext>
          </c:extLst>
        </c:ser>
        <c:dLbls>
          <c:showLegendKey val="0"/>
          <c:showVal val="0"/>
          <c:showCatName val="0"/>
          <c:showSerName val="0"/>
          <c:showPercent val="0"/>
          <c:showBubbleSize val="0"/>
        </c:dLbls>
        <c:marker val="1"/>
        <c:smooth val="0"/>
        <c:axId val="366535160"/>
        <c:axId val="366536336"/>
      </c:lineChart>
      <c:dateAx>
        <c:axId val="366535160"/>
        <c:scaling>
          <c:orientation val="minMax"/>
        </c:scaling>
        <c:delete val="1"/>
        <c:axPos val="b"/>
        <c:numFmt formatCode="ge" sourceLinked="1"/>
        <c:majorTickMark val="none"/>
        <c:minorTickMark val="none"/>
        <c:tickLblPos val="none"/>
        <c:crossAx val="366536336"/>
        <c:crosses val="autoZero"/>
        <c:auto val="1"/>
        <c:lblOffset val="100"/>
        <c:baseTimeUnit val="years"/>
      </c:dateAx>
      <c:valAx>
        <c:axId val="3665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15.84</c:v>
                </c:pt>
                <c:pt idx="1">
                  <c:v>18.02</c:v>
                </c:pt>
                <c:pt idx="2">
                  <c:v>20.28</c:v>
                </c:pt>
                <c:pt idx="3">
                  <c:v>22.42</c:v>
                </c:pt>
                <c:pt idx="4">
                  <c:v>24.56</c:v>
                </c:pt>
              </c:numCache>
            </c:numRef>
          </c:val>
          <c:extLst xmlns:c16r2="http://schemas.microsoft.com/office/drawing/2015/06/chart">
            <c:ext xmlns:c16="http://schemas.microsoft.com/office/drawing/2014/chart" uri="{C3380CC4-5D6E-409C-BE32-E72D297353CC}">
              <c16:uniqueId val="{00000000-D4B9-4F3C-80E3-501D70A5D3EE}"/>
            </c:ext>
          </c:extLst>
        </c:ser>
        <c:dLbls>
          <c:showLegendKey val="0"/>
          <c:showVal val="0"/>
          <c:showCatName val="0"/>
          <c:showSerName val="0"/>
          <c:showPercent val="0"/>
          <c:showBubbleSize val="0"/>
        </c:dLbls>
        <c:gapWidth val="150"/>
        <c:axId val="366535944"/>
        <c:axId val="3665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16.100000000000001</c:v>
                </c:pt>
                <c:pt idx="1">
                  <c:v>18.43</c:v>
                </c:pt>
                <c:pt idx="2" formatCode="#,##0.00;&quot;△&quot;#,##0.00">
                  <c:v>#N/A</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D4B9-4F3C-80E3-501D70A5D3EE}"/>
            </c:ext>
          </c:extLst>
        </c:ser>
        <c:dLbls>
          <c:showLegendKey val="0"/>
          <c:showVal val="0"/>
          <c:showCatName val="0"/>
          <c:showSerName val="0"/>
          <c:showPercent val="0"/>
          <c:showBubbleSize val="0"/>
        </c:dLbls>
        <c:marker val="1"/>
        <c:smooth val="0"/>
        <c:axId val="366535944"/>
        <c:axId val="366537904"/>
      </c:lineChart>
      <c:dateAx>
        <c:axId val="366535944"/>
        <c:scaling>
          <c:orientation val="minMax"/>
        </c:scaling>
        <c:delete val="1"/>
        <c:axPos val="b"/>
        <c:numFmt formatCode="ge" sourceLinked="1"/>
        <c:majorTickMark val="none"/>
        <c:minorTickMark val="none"/>
        <c:tickLblPos val="none"/>
        <c:crossAx val="366537904"/>
        <c:crosses val="autoZero"/>
        <c:auto val="1"/>
        <c:lblOffset val="100"/>
        <c:baseTimeUnit val="years"/>
      </c:dateAx>
      <c:valAx>
        <c:axId val="3665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E8-4E00-8E62-2FDB4F9357BF}"/>
            </c:ext>
          </c:extLst>
        </c:ser>
        <c:dLbls>
          <c:showLegendKey val="0"/>
          <c:showVal val="0"/>
          <c:showCatName val="0"/>
          <c:showSerName val="0"/>
          <c:showPercent val="0"/>
          <c:showBubbleSize val="0"/>
        </c:dLbls>
        <c:gapWidth val="150"/>
        <c:axId val="366534768"/>
        <c:axId val="3676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E8-4E00-8E62-2FDB4F9357BF}"/>
            </c:ext>
          </c:extLst>
        </c:ser>
        <c:dLbls>
          <c:showLegendKey val="0"/>
          <c:showVal val="0"/>
          <c:showCatName val="0"/>
          <c:showSerName val="0"/>
          <c:showPercent val="0"/>
          <c:showBubbleSize val="0"/>
        </c:dLbls>
        <c:marker val="1"/>
        <c:smooth val="0"/>
        <c:axId val="366534768"/>
        <c:axId val="367624536"/>
      </c:lineChart>
      <c:dateAx>
        <c:axId val="366534768"/>
        <c:scaling>
          <c:orientation val="minMax"/>
        </c:scaling>
        <c:delete val="1"/>
        <c:axPos val="b"/>
        <c:numFmt formatCode="ge" sourceLinked="1"/>
        <c:majorTickMark val="none"/>
        <c:minorTickMark val="none"/>
        <c:tickLblPos val="none"/>
        <c:crossAx val="367624536"/>
        <c:crosses val="autoZero"/>
        <c:auto val="1"/>
        <c:lblOffset val="100"/>
        <c:baseTimeUnit val="years"/>
      </c:dateAx>
      <c:valAx>
        <c:axId val="36762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3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80.08</c:v>
                </c:pt>
                <c:pt idx="1">
                  <c:v>67.44</c:v>
                </c:pt>
                <c:pt idx="2">
                  <c:v>55.89</c:v>
                </c:pt>
                <c:pt idx="3">
                  <c:v>332.03</c:v>
                </c:pt>
                <c:pt idx="4">
                  <c:v>305.63</c:v>
                </c:pt>
              </c:numCache>
            </c:numRef>
          </c:val>
          <c:extLst xmlns:c16r2="http://schemas.microsoft.com/office/drawing/2015/06/chart">
            <c:ext xmlns:c16="http://schemas.microsoft.com/office/drawing/2014/chart" uri="{C3380CC4-5D6E-409C-BE32-E72D297353CC}">
              <c16:uniqueId val="{00000000-0F85-4469-AB2C-B15029FBE761}"/>
            </c:ext>
          </c:extLst>
        </c:ser>
        <c:dLbls>
          <c:showLegendKey val="0"/>
          <c:showVal val="0"/>
          <c:showCatName val="0"/>
          <c:showSerName val="0"/>
          <c:showPercent val="0"/>
          <c:showBubbleSize val="0"/>
        </c:dLbls>
        <c:gapWidth val="150"/>
        <c:axId val="367625320"/>
        <c:axId val="36762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39.94</c:v>
                </c:pt>
                <c:pt idx="1">
                  <c:v>34.74</c:v>
                </c:pt>
                <c:pt idx="2" formatCode="#,##0.00;&quot;△&quot;#,##0.00">
                  <c:v>#N/A</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0F85-4469-AB2C-B15029FBE761}"/>
            </c:ext>
          </c:extLst>
        </c:ser>
        <c:dLbls>
          <c:showLegendKey val="0"/>
          <c:showVal val="0"/>
          <c:showCatName val="0"/>
          <c:showSerName val="0"/>
          <c:showPercent val="0"/>
          <c:showBubbleSize val="0"/>
        </c:dLbls>
        <c:marker val="1"/>
        <c:smooth val="0"/>
        <c:axId val="367625320"/>
        <c:axId val="367623360"/>
      </c:lineChart>
      <c:dateAx>
        <c:axId val="367625320"/>
        <c:scaling>
          <c:orientation val="minMax"/>
        </c:scaling>
        <c:delete val="1"/>
        <c:axPos val="b"/>
        <c:numFmt formatCode="ge" sourceLinked="1"/>
        <c:majorTickMark val="none"/>
        <c:minorTickMark val="none"/>
        <c:tickLblPos val="none"/>
        <c:crossAx val="367623360"/>
        <c:crosses val="autoZero"/>
        <c:auto val="1"/>
        <c:lblOffset val="100"/>
        <c:baseTimeUnit val="years"/>
      </c:dateAx>
      <c:valAx>
        <c:axId val="367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7.41</c:v>
                </c:pt>
                <c:pt idx="1">
                  <c:v>8.4600000000000009</c:v>
                </c:pt>
                <c:pt idx="2">
                  <c:v>5.6</c:v>
                </c:pt>
                <c:pt idx="3">
                  <c:v>14.82</c:v>
                </c:pt>
                <c:pt idx="4">
                  <c:v>13.17</c:v>
                </c:pt>
              </c:numCache>
            </c:numRef>
          </c:val>
          <c:extLst xmlns:c16r2="http://schemas.microsoft.com/office/drawing/2015/06/chart">
            <c:ext xmlns:c16="http://schemas.microsoft.com/office/drawing/2014/chart" uri="{C3380CC4-5D6E-409C-BE32-E72D297353CC}">
              <c16:uniqueId val="{00000000-0748-4434-A2D0-65C58897F608}"/>
            </c:ext>
          </c:extLst>
        </c:ser>
        <c:dLbls>
          <c:showLegendKey val="0"/>
          <c:showVal val="0"/>
          <c:showCatName val="0"/>
          <c:showSerName val="0"/>
          <c:showPercent val="0"/>
          <c:showBubbleSize val="0"/>
        </c:dLbls>
        <c:gapWidth val="150"/>
        <c:axId val="367629240"/>
        <c:axId val="3676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11.91</c:v>
                </c:pt>
                <c:pt idx="1">
                  <c:v>11.54</c:v>
                </c:pt>
                <c:pt idx="2" formatCode="#,##0.00;&quot;△&quot;#,##0.00">
                  <c:v>#N/A</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0748-4434-A2D0-65C58897F608}"/>
            </c:ext>
          </c:extLst>
        </c:ser>
        <c:dLbls>
          <c:showLegendKey val="0"/>
          <c:showVal val="0"/>
          <c:showCatName val="0"/>
          <c:showSerName val="0"/>
          <c:showPercent val="0"/>
          <c:showBubbleSize val="0"/>
        </c:dLbls>
        <c:marker val="1"/>
        <c:smooth val="0"/>
        <c:axId val="367629240"/>
        <c:axId val="367626496"/>
      </c:lineChart>
      <c:dateAx>
        <c:axId val="367629240"/>
        <c:scaling>
          <c:orientation val="minMax"/>
        </c:scaling>
        <c:delete val="1"/>
        <c:axPos val="b"/>
        <c:numFmt formatCode="ge" sourceLinked="1"/>
        <c:majorTickMark val="none"/>
        <c:minorTickMark val="none"/>
        <c:tickLblPos val="none"/>
        <c:crossAx val="367626496"/>
        <c:crosses val="autoZero"/>
        <c:auto val="1"/>
        <c:lblOffset val="100"/>
        <c:baseTimeUnit val="years"/>
      </c:dateAx>
      <c:valAx>
        <c:axId val="3676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2119.4299999999998</c:v>
                </c:pt>
                <c:pt idx="1">
                  <c:v>1914.48</c:v>
                </c:pt>
                <c:pt idx="2">
                  <c:v>1847.8</c:v>
                </c:pt>
                <c:pt idx="3">
                  <c:v>1794</c:v>
                </c:pt>
                <c:pt idx="4">
                  <c:v>1725.05</c:v>
                </c:pt>
              </c:numCache>
            </c:numRef>
          </c:val>
          <c:extLst xmlns:c16r2="http://schemas.microsoft.com/office/drawing/2015/06/chart">
            <c:ext xmlns:c16="http://schemas.microsoft.com/office/drawing/2014/chart" uri="{C3380CC4-5D6E-409C-BE32-E72D297353CC}">
              <c16:uniqueId val="{00000000-186A-46FC-B16A-B602A6400145}"/>
            </c:ext>
          </c:extLst>
        </c:ser>
        <c:dLbls>
          <c:showLegendKey val="0"/>
          <c:showVal val="0"/>
          <c:showCatName val="0"/>
          <c:showSerName val="0"/>
          <c:showPercent val="0"/>
          <c:showBubbleSize val="0"/>
        </c:dLbls>
        <c:gapWidth val="150"/>
        <c:axId val="367624928"/>
        <c:axId val="36763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1378.57</c:v>
                </c:pt>
                <c:pt idx="2">
                  <c:v>1461.84</c:v>
                </c:pt>
                <c:pt idx="3">
                  <c:v>1367.44</c:v>
                </c:pt>
                <c:pt idx="4">
                  <c:v>1304.68</c:v>
                </c:pt>
              </c:numCache>
            </c:numRef>
          </c:val>
          <c:smooth val="0"/>
          <c:extLst xmlns:c16r2="http://schemas.microsoft.com/office/drawing/2015/06/chart">
            <c:ext xmlns:c16="http://schemas.microsoft.com/office/drawing/2014/chart" uri="{C3380CC4-5D6E-409C-BE32-E72D297353CC}">
              <c16:uniqueId val="{00000001-186A-46FC-B16A-B602A6400145}"/>
            </c:ext>
          </c:extLst>
        </c:ser>
        <c:dLbls>
          <c:showLegendKey val="0"/>
          <c:showVal val="0"/>
          <c:showCatName val="0"/>
          <c:showSerName val="0"/>
          <c:showPercent val="0"/>
          <c:showBubbleSize val="0"/>
        </c:dLbls>
        <c:marker val="1"/>
        <c:smooth val="0"/>
        <c:axId val="367624928"/>
        <c:axId val="367630024"/>
      </c:lineChart>
      <c:dateAx>
        <c:axId val="367624928"/>
        <c:scaling>
          <c:orientation val="minMax"/>
        </c:scaling>
        <c:delete val="1"/>
        <c:axPos val="b"/>
        <c:numFmt formatCode="ge" sourceLinked="1"/>
        <c:majorTickMark val="none"/>
        <c:minorTickMark val="none"/>
        <c:tickLblPos val="none"/>
        <c:crossAx val="367630024"/>
        <c:crosses val="autoZero"/>
        <c:auto val="1"/>
        <c:lblOffset val="100"/>
        <c:baseTimeUnit val="years"/>
      </c:dateAx>
      <c:valAx>
        <c:axId val="36763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106.06</c:v>
                </c:pt>
                <c:pt idx="1">
                  <c:v>116.91</c:v>
                </c:pt>
                <c:pt idx="2">
                  <c:v>133.47999999999999</c:v>
                </c:pt>
                <c:pt idx="3">
                  <c:v>100</c:v>
                </c:pt>
                <c:pt idx="4">
                  <c:v>103.83</c:v>
                </c:pt>
              </c:numCache>
            </c:numRef>
          </c:val>
          <c:extLst xmlns:c16r2="http://schemas.microsoft.com/office/drawing/2015/06/chart">
            <c:ext xmlns:c16="http://schemas.microsoft.com/office/drawing/2014/chart" uri="{C3380CC4-5D6E-409C-BE32-E72D297353CC}">
              <c16:uniqueId val="{00000000-7BE6-4203-B7D4-218A45C08532}"/>
            </c:ext>
          </c:extLst>
        </c:ser>
        <c:dLbls>
          <c:showLegendKey val="0"/>
          <c:showVal val="0"/>
          <c:showCatName val="0"/>
          <c:showSerName val="0"/>
          <c:showPercent val="0"/>
          <c:showBubbleSize val="0"/>
        </c:dLbls>
        <c:gapWidth val="150"/>
        <c:axId val="367626888"/>
        <c:axId val="36763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89.95</c:v>
                </c:pt>
                <c:pt idx="2">
                  <c:v>91.59</c:v>
                </c:pt>
                <c:pt idx="3">
                  <c:v>86.04</c:v>
                </c:pt>
                <c:pt idx="4">
                  <c:v>90.13</c:v>
                </c:pt>
              </c:numCache>
            </c:numRef>
          </c:val>
          <c:smooth val="0"/>
          <c:extLst xmlns:c16r2="http://schemas.microsoft.com/office/drawing/2015/06/chart">
            <c:ext xmlns:c16="http://schemas.microsoft.com/office/drawing/2014/chart" uri="{C3380CC4-5D6E-409C-BE32-E72D297353CC}">
              <c16:uniqueId val="{00000001-7BE6-4203-B7D4-218A45C08532}"/>
            </c:ext>
          </c:extLst>
        </c:ser>
        <c:dLbls>
          <c:showLegendKey val="0"/>
          <c:showVal val="0"/>
          <c:showCatName val="0"/>
          <c:showSerName val="0"/>
          <c:showPercent val="0"/>
          <c:showBubbleSize val="0"/>
        </c:dLbls>
        <c:marker val="1"/>
        <c:smooth val="0"/>
        <c:axId val="367626888"/>
        <c:axId val="367630416"/>
      </c:lineChart>
      <c:dateAx>
        <c:axId val="367626888"/>
        <c:scaling>
          <c:orientation val="minMax"/>
        </c:scaling>
        <c:delete val="1"/>
        <c:axPos val="b"/>
        <c:numFmt formatCode="ge" sourceLinked="1"/>
        <c:majorTickMark val="none"/>
        <c:minorTickMark val="none"/>
        <c:tickLblPos val="none"/>
        <c:crossAx val="367630416"/>
        <c:crosses val="autoZero"/>
        <c:auto val="1"/>
        <c:lblOffset val="100"/>
        <c:baseTimeUnit val="years"/>
      </c:dateAx>
      <c:valAx>
        <c:axId val="36763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139.69</c:v>
                </c:pt>
                <c:pt idx="1">
                  <c:v>128.36000000000001</c:v>
                </c:pt>
                <c:pt idx="2">
                  <c:v>112.38</c:v>
                </c:pt>
                <c:pt idx="3">
                  <c:v>150.18</c:v>
                </c:pt>
                <c:pt idx="4">
                  <c:v>144.63</c:v>
                </c:pt>
              </c:numCache>
            </c:numRef>
          </c:val>
          <c:extLst xmlns:c16r2="http://schemas.microsoft.com/office/drawing/2015/06/chart">
            <c:ext xmlns:c16="http://schemas.microsoft.com/office/drawing/2014/chart" uri="{C3380CC4-5D6E-409C-BE32-E72D297353CC}">
              <c16:uniqueId val="{00000000-088A-4D22-A6A7-50AF2F2352AF}"/>
            </c:ext>
          </c:extLst>
        </c:ser>
        <c:dLbls>
          <c:showLegendKey val="0"/>
          <c:showVal val="0"/>
          <c:showCatName val="0"/>
          <c:showSerName val="0"/>
          <c:showPercent val="0"/>
          <c:showBubbleSize val="0"/>
        </c:dLbls>
        <c:gapWidth val="150"/>
        <c:axId val="367622968"/>
        <c:axId val="36796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150.88</c:v>
                </c:pt>
                <c:pt idx="2">
                  <c:v>148.1</c:v>
                </c:pt>
                <c:pt idx="3">
                  <c:v>150.41999999999999</c:v>
                </c:pt>
                <c:pt idx="4">
                  <c:v>140.65</c:v>
                </c:pt>
              </c:numCache>
            </c:numRef>
          </c:val>
          <c:smooth val="0"/>
          <c:extLst xmlns:c16r2="http://schemas.microsoft.com/office/drawing/2015/06/chart">
            <c:ext xmlns:c16="http://schemas.microsoft.com/office/drawing/2014/chart" uri="{C3380CC4-5D6E-409C-BE32-E72D297353CC}">
              <c16:uniqueId val="{00000001-088A-4D22-A6A7-50AF2F2352AF}"/>
            </c:ext>
          </c:extLst>
        </c:ser>
        <c:dLbls>
          <c:showLegendKey val="0"/>
          <c:showVal val="0"/>
          <c:showCatName val="0"/>
          <c:showSerName val="0"/>
          <c:showPercent val="0"/>
          <c:showBubbleSize val="0"/>
        </c:dLbls>
        <c:marker val="1"/>
        <c:smooth val="0"/>
        <c:axId val="367622968"/>
        <c:axId val="367961520"/>
      </c:lineChart>
      <c:dateAx>
        <c:axId val="367622968"/>
        <c:scaling>
          <c:orientation val="minMax"/>
        </c:scaling>
        <c:delete val="1"/>
        <c:axPos val="b"/>
        <c:numFmt formatCode="ge" sourceLinked="1"/>
        <c:majorTickMark val="none"/>
        <c:minorTickMark val="none"/>
        <c:tickLblPos val="none"/>
        <c:crossAx val="367961520"/>
        <c:crosses val="autoZero"/>
        <c:auto val="1"/>
        <c:lblOffset val="100"/>
        <c:baseTimeUnit val="years"/>
      </c:dateAx>
      <c:valAx>
        <c:axId val="36796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62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城陽市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49" t="str">
        <f>データ!$M$6</f>
        <v>自治体職員</v>
      </c>
      <c r="AE8" s="49"/>
      <c r="AF8" s="49"/>
      <c r="AG8" s="49"/>
      <c r="AH8" s="49"/>
      <c r="AI8" s="49"/>
      <c r="AJ8" s="49"/>
      <c r="AK8" s="3"/>
      <c r="AL8" s="50">
        <f>データ!S6</f>
        <v>76409</v>
      </c>
      <c r="AM8" s="50"/>
      <c r="AN8" s="50"/>
      <c r="AO8" s="50"/>
      <c r="AP8" s="50"/>
      <c r="AQ8" s="50"/>
      <c r="AR8" s="50"/>
      <c r="AS8" s="50"/>
      <c r="AT8" s="45">
        <f>データ!T6</f>
        <v>32.71</v>
      </c>
      <c r="AU8" s="45"/>
      <c r="AV8" s="45"/>
      <c r="AW8" s="45"/>
      <c r="AX8" s="45"/>
      <c r="AY8" s="45"/>
      <c r="AZ8" s="45"/>
      <c r="BA8" s="45"/>
      <c r="BB8" s="45">
        <f>データ!U6</f>
        <v>2335.9499999999998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13.19</v>
      </c>
      <c r="J10" s="45"/>
      <c r="K10" s="45"/>
      <c r="L10" s="45"/>
      <c r="M10" s="45"/>
      <c r="N10" s="45"/>
      <c r="O10" s="45"/>
      <c r="P10" s="45">
        <f>データ!P6</f>
        <v>99.46</v>
      </c>
      <c r="Q10" s="45"/>
      <c r="R10" s="45"/>
      <c r="S10" s="45"/>
      <c r="T10" s="45"/>
      <c r="U10" s="45"/>
      <c r="V10" s="45"/>
      <c r="W10" s="45">
        <f>データ!Q6</f>
        <v>98.44</v>
      </c>
      <c r="X10" s="45"/>
      <c r="Y10" s="45"/>
      <c r="Z10" s="45"/>
      <c r="AA10" s="45"/>
      <c r="AB10" s="45"/>
      <c r="AC10" s="45"/>
      <c r="AD10" s="50">
        <f>データ!R6</f>
        <v>2808</v>
      </c>
      <c r="AE10" s="50"/>
      <c r="AF10" s="50"/>
      <c r="AG10" s="50"/>
      <c r="AH10" s="50"/>
      <c r="AI10" s="50"/>
      <c r="AJ10" s="50"/>
      <c r="AK10" s="2"/>
      <c r="AL10" s="50">
        <f>データ!V6</f>
        <v>75927</v>
      </c>
      <c r="AM10" s="50"/>
      <c r="AN10" s="50"/>
      <c r="AO10" s="50"/>
      <c r="AP10" s="50"/>
      <c r="AQ10" s="50"/>
      <c r="AR10" s="50"/>
      <c r="AS10" s="50"/>
      <c r="AT10" s="45">
        <f>データ!W6</f>
        <v>9.36</v>
      </c>
      <c r="AU10" s="45"/>
      <c r="AV10" s="45"/>
      <c r="AW10" s="45"/>
      <c r="AX10" s="45"/>
      <c r="AY10" s="45"/>
      <c r="AZ10" s="45"/>
      <c r="BA10" s="45"/>
      <c r="BB10" s="45">
        <f>データ!X6</f>
        <v>8111.86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6VZT9z6RzGhhMoaabHQvA9px1AAAeEX2iXBQc8y9UhFaYghJfFZqsa4WtvMy6qvapm3XqHDcrND2UoC8IJyrRA==" saltValue="migzyLk+8b/6CDOe6QA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Bb2</v>
      </c>
      <c r="M6" s="33" t="str">
        <f t="shared" si="3"/>
        <v>自治体職員</v>
      </c>
      <c r="N6" s="34" t="str">
        <f t="shared" si="3"/>
        <v>-</v>
      </c>
      <c r="O6" s="34">
        <f t="shared" si="3"/>
        <v>13.19</v>
      </c>
      <c r="P6" s="34">
        <f t="shared" si="3"/>
        <v>99.46</v>
      </c>
      <c r="Q6" s="34">
        <f t="shared" si="3"/>
        <v>98.44</v>
      </c>
      <c r="R6" s="34">
        <f t="shared" si="3"/>
        <v>2808</v>
      </c>
      <c r="S6" s="34">
        <f t="shared" si="3"/>
        <v>76409</v>
      </c>
      <c r="T6" s="34">
        <f t="shared" si="3"/>
        <v>32.71</v>
      </c>
      <c r="U6" s="34">
        <f t="shared" si="3"/>
        <v>2335.9499999999998</v>
      </c>
      <c r="V6" s="34">
        <f t="shared" si="3"/>
        <v>75927</v>
      </c>
      <c r="W6" s="34">
        <f t="shared" si="3"/>
        <v>9.36</v>
      </c>
      <c r="X6" s="34">
        <f t="shared" si="3"/>
        <v>8111.86</v>
      </c>
      <c r="Y6" s="35">
        <f>IF(Y7="",NA(),Y7)</f>
        <v>98.62</v>
      </c>
      <c r="Z6" s="35">
        <f t="shared" ref="Z6:AH6" si="4">IF(Z7="",NA(),Z7)</f>
        <v>105.09</v>
      </c>
      <c r="AA6" s="35">
        <f t="shared" si="4"/>
        <v>108.11</v>
      </c>
      <c r="AB6" s="35">
        <f t="shared" si="4"/>
        <v>111.21</v>
      </c>
      <c r="AC6" s="35">
        <f t="shared" si="4"/>
        <v>118.35</v>
      </c>
      <c r="AD6" s="35">
        <f t="shared" si="4"/>
        <v>101.7</v>
      </c>
      <c r="AE6" s="35">
        <f t="shared" si="4"/>
        <v>105.33</v>
      </c>
      <c r="AF6" s="34" t="e">
        <f t="shared" si="4"/>
        <v>#N/A</v>
      </c>
      <c r="AG6" s="34" t="e">
        <f t="shared" si="4"/>
        <v>#N/A</v>
      </c>
      <c r="AH6" s="34" t="e">
        <f t="shared" si="4"/>
        <v>#N/A</v>
      </c>
      <c r="AI6" s="34" t="str">
        <f>IF(AI7="","",IF(AI7="-","【-】","【"&amp;SUBSTITUTE(TEXT(AI7,"#,##0.00"),"-","△")&amp;"】"))</f>
        <v>【108.69】</v>
      </c>
      <c r="AJ6" s="35">
        <f>IF(AJ7="",NA(),AJ7)</f>
        <v>80.08</v>
      </c>
      <c r="AK6" s="35">
        <f t="shared" ref="AK6:AS6" si="5">IF(AK7="",NA(),AK7)</f>
        <v>67.44</v>
      </c>
      <c r="AL6" s="35">
        <f t="shared" si="5"/>
        <v>55.89</v>
      </c>
      <c r="AM6" s="35">
        <f t="shared" si="5"/>
        <v>332.03</v>
      </c>
      <c r="AN6" s="35">
        <f t="shared" si="5"/>
        <v>305.63</v>
      </c>
      <c r="AO6" s="35">
        <f t="shared" si="5"/>
        <v>39.94</v>
      </c>
      <c r="AP6" s="35">
        <f t="shared" si="5"/>
        <v>34.74</v>
      </c>
      <c r="AQ6" s="34" t="e">
        <f t="shared" si="5"/>
        <v>#N/A</v>
      </c>
      <c r="AR6" s="34" t="e">
        <f t="shared" si="5"/>
        <v>#N/A</v>
      </c>
      <c r="AS6" s="34" t="e">
        <f t="shared" si="5"/>
        <v>#N/A</v>
      </c>
      <c r="AT6" s="34" t="str">
        <f>IF(AT7="","",IF(AT7="-","【-】","【"&amp;SUBSTITUTE(TEXT(AT7,"#,##0.00"),"-","△")&amp;"】"))</f>
        <v>【3.28】</v>
      </c>
      <c r="AU6" s="35">
        <f>IF(AU7="",NA(),AU7)</f>
        <v>7.41</v>
      </c>
      <c r="AV6" s="35">
        <f t="shared" ref="AV6:BD6" si="6">IF(AV7="",NA(),AV7)</f>
        <v>8.4600000000000009</v>
      </c>
      <c r="AW6" s="35">
        <f t="shared" si="6"/>
        <v>5.6</v>
      </c>
      <c r="AX6" s="35">
        <f t="shared" si="6"/>
        <v>14.82</v>
      </c>
      <c r="AY6" s="35">
        <f t="shared" si="6"/>
        <v>13.17</v>
      </c>
      <c r="AZ6" s="35">
        <f t="shared" si="6"/>
        <v>11.91</v>
      </c>
      <c r="BA6" s="35">
        <f t="shared" si="6"/>
        <v>11.54</v>
      </c>
      <c r="BB6" s="34" t="e">
        <f t="shared" si="6"/>
        <v>#N/A</v>
      </c>
      <c r="BC6" s="34" t="e">
        <f t="shared" si="6"/>
        <v>#N/A</v>
      </c>
      <c r="BD6" s="34" t="e">
        <f t="shared" si="6"/>
        <v>#N/A</v>
      </c>
      <c r="BE6" s="34" t="str">
        <f>IF(BE7="","",IF(BE7="-","【-】","【"&amp;SUBSTITUTE(TEXT(BE7,"#,##0.00"),"-","△")&amp;"】"))</f>
        <v>【69.49】</v>
      </c>
      <c r="BF6" s="35">
        <f>IF(BF7="",NA(),BF7)</f>
        <v>2119.4299999999998</v>
      </c>
      <c r="BG6" s="35">
        <f t="shared" ref="BG6:BO6" si="7">IF(BG7="",NA(),BG7)</f>
        <v>1914.48</v>
      </c>
      <c r="BH6" s="35">
        <f t="shared" si="7"/>
        <v>1847.8</v>
      </c>
      <c r="BI6" s="35">
        <f t="shared" si="7"/>
        <v>1794</v>
      </c>
      <c r="BJ6" s="35">
        <f t="shared" si="7"/>
        <v>1725.05</v>
      </c>
      <c r="BK6" s="35">
        <f t="shared" si="7"/>
        <v>1186.53</v>
      </c>
      <c r="BL6" s="35">
        <f t="shared" si="7"/>
        <v>1378.57</v>
      </c>
      <c r="BM6" s="35">
        <f t="shared" si="7"/>
        <v>1461.84</v>
      </c>
      <c r="BN6" s="35">
        <f t="shared" si="7"/>
        <v>1367.44</v>
      </c>
      <c r="BO6" s="35">
        <f t="shared" si="7"/>
        <v>1304.68</v>
      </c>
      <c r="BP6" s="34" t="str">
        <f>IF(BP7="","",IF(BP7="-","【-】","【"&amp;SUBSTITUTE(TEXT(BP7,"#,##0.00"),"-","△")&amp;"】"))</f>
        <v>【682.78】</v>
      </c>
      <c r="BQ6" s="35">
        <f>IF(BQ7="",NA(),BQ7)</f>
        <v>106.06</v>
      </c>
      <c r="BR6" s="35">
        <f t="shared" ref="BR6:BZ6" si="8">IF(BR7="",NA(),BR7)</f>
        <v>116.91</v>
      </c>
      <c r="BS6" s="35">
        <f t="shared" si="8"/>
        <v>133.47999999999999</v>
      </c>
      <c r="BT6" s="35">
        <f t="shared" si="8"/>
        <v>100</v>
      </c>
      <c r="BU6" s="35">
        <f t="shared" si="8"/>
        <v>103.83</v>
      </c>
      <c r="BV6" s="35">
        <f t="shared" si="8"/>
        <v>86.66</v>
      </c>
      <c r="BW6" s="35">
        <f t="shared" si="8"/>
        <v>89.95</v>
      </c>
      <c r="BX6" s="35">
        <f t="shared" si="8"/>
        <v>91.59</v>
      </c>
      <c r="BY6" s="35">
        <f t="shared" si="8"/>
        <v>86.04</v>
      </c>
      <c r="BZ6" s="35">
        <f t="shared" si="8"/>
        <v>90.13</v>
      </c>
      <c r="CA6" s="34" t="str">
        <f>IF(CA7="","",IF(CA7="-","【-】","【"&amp;SUBSTITUTE(TEXT(CA7,"#,##0.00"),"-","△")&amp;"】"))</f>
        <v>【100.91】</v>
      </c>
      <c r="CB6" s="35">
        <f>IF(CB7="",NA(),CB7)</f>
        <v>139.69</v>
      </c>
      <c r="CC6" s="35">
        <f t="shared" ref="CC6:CK6" si="9">IF(CC7="",NA(),CC7)</f>
        <v>128.36000000000001</v>
      </c>
      <c r="CD6" s="35">
        <f t="shared" si="9"/>
        <v>112.38</v>
      </c>
      <c r="CE6" s="35">
        <f t="shared" si="9"/>
        <v>150.18</v>
      </c>
      <c r="CF6" s="35">
        <f t="shared" si="9"/>
        <v>144.63</v>
      </c>
      <c r="CG6" s="35">
        <f t="shared" si="9"/>
        <v>151.65</v>
      </c>
      <c r="CH6" s="35">
        <f t="shared" si="9"/>
        <v>150.88</v>
      </c>
      <c r="CI6" s="35">
        <f t="shared" si="9"/>
        <v>148.1</v>
      </c>
      <c r="CJ6" s="35">
        <f t="shared" si="9"/>
        <v>150.41999999999999</v>
      </c>
      <c r="CK6" s="35">
        <f t="shared" si="9"/>
        <v>140.65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91.65</v>
      </c>
      <c r="CY6" s="35">
        <f t="shared" ref="CY6:DG6" si="11">IF(CY7="",NA(),CY7)</f>
        <v>91.96</v>
      </c>
      <c r="CZ6" s="35">
        <f t="shared" si="11"/>
        <v>92.61</v>
      </c>
      <c r="DA6" s="35">
        <f t="shared" si="11"/>
        <v>92.98</v>
      </c>
      <c r="DB6" s="35">
        <f t="shared" si="11"/>
        <v>93.18</v>
      </c>
      <c r="DC6" s="35">
        <f t="shared" si="11"/>
        <v>91.47</v>
      </c>
      <c r="DD6" s="35">
        <f t="shared" si="11"/>
        <v>89.96</v>
      </c>
      <c r="DE6" s="35">
        <f t="shared" si="11"/>
        <v>89.15</v>
      </c>
      <c r="DF6" s="35">
        <f t="shared" si="11"/>
        <v>89.5</v>
      </c>
      <c r="DG6" s="35">
        <f t="shared" si="11"/>
        <v>90.66</v>
      </c>
      <c r="DH6" s="34" t="str">
        <f>IF(DH7="","",IF(DH7="-","【-】","【"&amp;SUBSTITUTE(TEXT(DH7,"#,##0.00"),"-","△")&amp;"】"))</f>
        <v>【95.20】</v>
      </c>
      <c r="DI6" s="35">
        <f>IF(DI7="",NA(),DI7)</f>
        <v>15.84</v>
      </c>
      <c r="DJ6" s="35">
        <f t="shared" ref="DJ6:DR6" si="12">IF(DJ7="",NA(),DJ7)</f>
        <v>18.02</v>
      </c>
      <c r="DK6" s="35">
        <f t="shared" si="12"/>
        <v>20.28</v>
      </c>
      <c r="DL6" s="35">
        <f t="shared" si="12"/>
        <v>22.42</v>
      </c>
      <c r="DM6" s="35">
        <f t="shared" si="12"/>
        <v>24.56</v>
      </c>
      <c r="DN6" s="35">
        <f t="shared" si="12"/>
        <v>16.100000000000001</v>
      </c>
      <c r="DO6" s="35">
        <f t="shared" si="12"/>
        <v>18.43</v>
      </c>
      <c r="DP6" s="34" t="e">
        <f t="shared" si="12"/>
        <v>#N/A</v>
      </c>
      <c r="DQ6" s="34" t="e">
        <f t="shared" si="12"/>
        <v>#N/A</v>
      </c>
      <c r="DR6" s="34" t="e">
        <f t="shared" si="12"/>
        <v>#N/A</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t="e">
        <f t="shared" si="13"/>
        <v>#N/A</v>
      </c>
      <c r="EB6" s="34" t="e">
        <f t="shared" si="13"/>
        <v>#N/A</v>
      </c>
      <c r="EC6" s="34" t="e">
        <f t="shared" si="13"/>
        <v>#N/A</v>
      </c>
      <c r="ED6" s="34" t="str">
        <f>IF(ED7="","",IF(ED7="-","【-】","【"&amp;SUBSTITUTE(TEXT(ED7,"#,##0.00"),"-","△")&amp;"】"))</f>
        <v>【5.64】</v>
      </c>
      <c r="EE6" s="34">
        <f>IF(EE7="",NA(),EE7)</f>
        <v>0</v>
      </c>
      <c r="EF6" s="34">
        <f t="shared" ref="EF6:EN6" si="14">IF(EF7="",NA(),EF7)</f>
        <v>0</v>
      </c>
      <c r="EG6" s="34">
        <f t="shared" si="14"/>
        <v>0</v>
      </c>
      <c r="EH6" s="35">
        <f t="shared" si="14"/>
        <v>0.01</v>
      </c>
      <c r="EI6" s="35">
        <f t="shared" si="14"/>
        <v>0.19</v>
      </c>
      <c r="EJ6" s="34">
        <f t="shared" si="14"/>
        <v>0</v>
      </c>
      <c r="EK6" s="35">
        <f t="shared" si="14"/>
        <v>0.04</v>
      </c>
      <c r="EL6" s="35">
        <f t="shared" si="14"/>
        <v>0.01</v>
      </c>
      <c r="EM6" s="35">
        <f t="shared" si="14"/>
        <v>0.08</v>
      </c>
      <c r="EN6" s="35">
        <f t="shared" si="14"/>
        <v>0.05</v>
      </c>
      <c r="EO6" s="34" t="str">
        <f>IF(EO7="","",IF(EO7="-","【-】","【"&amp;SUBSTITUTE(TEXT(EO7,"#,##0.00"),"-","△")&amp;"】"))</f>
        <v>【0.23】</v>
      </c>
    </row>
    <row r="7" spans="1:148" s="36" customFormat="1" x14ac:dyDescent="0.15">
      <c r="A7" s="28"/>
      <c r="B7" s="37">
        <v>2018</v>
      </c>
      <c r="C7" s="37">
        <v>262072</v>
      </c>
      <c r="D7" s="37">
        <v>46</v>
      </c>
      <c r="E7" s="37">
        <v>17</v>
      </c>
      <c r="F7" s="37">
        <v>1</v>
      </c>
      <c r="G7" s="37">
        <v>0</v>
      </c>
      <c r="H7" s="37" t="s">
        <v>96</v>
      </c>
      <c r="I7" s="37" t="s">
        <v>97</v>
      </c>
      <c r="J7" s="37" t="s">
        <v>98</v>
      </c>
      <c r="K7" s="37" t="s">
        <v>99</v>
      </c>
      <c r="L7" s="37" t="s">
        <v>100</v>
      </c>
      <c r="M7" s="37" t="s">
        <v>101</v>
      </c>
      <c r="N7" s="38" t="s">
        <v>102</v>
      </c>
      <c r="O7" s="38">
        <v>13.19</v>
      </c>
      <c r="P7" s="38">
        <v>99.46</v>
      </c>
      <c r="Q7" s="38">
        <v>98.44</v>
      </c>
      <c r="R7" s="38">
        <v>2808</v>
      </c>
      <c r="S7" s="38">
        <v>76409</v>
      </c>
      <c r="T7" s="38">
        <v>32.71</v>
      </c>
      <c r="U7" s="38">
        <v>2335.9499999999998</v>
      </c>
      <c r="V7" s="38">
        <v>75927</v>
      </c>
      <c r="W7" s="38">
        <v>9.36</v>
      </c>
      <c r="X7" s="38">
        <v>8111.86</v>
      </c>
      <c r="Y7" s="38">
        <v>98.62</v>
      </c>
      <c r="Z7" s="38">
        <v>105.09</v>
      </c>
      <c r="AA7" s="38">
        <v>108.11</v>
      </c>
      <c r="AB7" s="38">
        <v>111.21</v>
      </c>
      <c r="AC7" s="38">
        <v>118.35</v>
      </c>
      <c r="AD7" s="38">
        <v>101.7</v>
      </c>
      <c r="AE7" s="38">
        <v>105.33</v>
      </c>
      <c r="AF7" s="38"/>
      <c r="AG7" s="38"/>
      <c r="AH7" s="38"/>
      <c r="AI7" s="38">
        <v>108.69</v>
      </c>
      <c r="AJ7" s="38">
        <v>80.08</v>
      </c>
      <c r="AK7" s="38">
        <v>67.44</v>
      </c>
      <c r="AL7" s="38">
        <v>55.89</v>
      </c>
      <c r="AM7" s="38">
        <v>332.03</v>
      </c>
      <c r="AN7" s="38">
        <v>305.63</v>
      </c>
      <c r="AO7" s="38">
        <v>39.94</v>
      </c>
      <c r="AP7" s="38">
        <v>34.74</v>
      </c>
      <c r="AQ7" s="38"/>
      <c r="AR7" s="38"/>
      <c r="AS7" s="38"/>
      <c r="AT7" s="38">
        <v>3.28</v>
      </c>
      <c r="AU7" s="38">
        <v>7.41</v>
      </c>
      <c r="AV7" s="38">
        <v>8.4600000000000009</v>
      </c>
      <c r="AW7" s="38">
        <v>5.6</v>
      </c>
      <c r="AX7" s="38">
        <v>14.82</v>
      </c>
      <c r="AY7" s="38">
        <v>13.17</v>
      </c>
      <c r="AZ7" s="38">
        <v>11.91</v>
      </c>
      <c r="BA7" s="38">
        <v>11.54</v>
      </c>
      <c r="BB7" s="38"/>
      <c r="BC7" s="38"/>
      <c r="BD7" s="38"/>
      <c r="BE7" s="38">
        <v>69.489999999999995</v>
      </c>
      <c r="BF7" s="38">
        <v>2119.4299999999998</v>
      </c>
      <c r="BG7" s="38">
        <v>1914.48</v>
      </c>
      <c r="BH7" s="38">
        <v>1847.8</v>
      </c>
      <c r="BI7" s="38">
        <v>1794</v>
      </c>
      <c r="BJ7" s="38">
        <v>1725.05</v>
      </c>
      <c r="BK7" s="38">
        <v>1186.53</v>
      </c>
      <c r="BL7" s="38">
        <v>1378.57</v>
      </c>
      <c r="BM7" s="38">
        <v>1461.84</v>
      </c>
      <c r="BN7" s="38">
        <v>1367.44</v>
      </c>
      <c r="BO7" s="38">
        <v>1304.68</v>
      </c>
      <c r="BP7" s="38">
        <v>682.78</v>
      </c>
      <c r="BQ7" s="38">
        <v>106.06</v>
      </c>
      <c r="BR7" s="38">
        <v>116.91</v>
      </c>
      <c r="BS7" s="38">
        <v>133.47999999999999</v>
      </c>
      <c r="BT7" s="38">
        <v>100</v>
      </c>
      <c r="BU7" s="38">
        <v>103.83</v>
      </c>
      <c r="BV7" s="38">
        <v>86.66</v>
      </c>
      <c r="BW7" s="38">
        <v>89.95</v>
      </c>
      <c r="BX7" s="38">
        <v>91.59</v>
      </c>
      <c r="BY7" s="38">
        <v>86.04</v>
      </c>
      <c r="BZ7" s="38">
        <v>90.13</v>
      </c>
      <c r="CA7" s="38">
        <v>100.91</v>
      </c>
      <c r="CB7" s="38">
        <v>139.69</v>
      </c>
      <c r="CC7" s="38">
        <v>128.36000000000001</v>
      </c>
      <c r="CD7" s="38">
        <v>112.38</v>
      </c>
      <c r="CE7" s="38">
        <v>150.18</v>
      </c>
      <c r="CF7" s="38">
        <v>144.63</v>
      </c>
      <c r="CG7" s="38">
        <v>151.65</v>
      </c>
      <c r="CH7" s="38">
        <v>150.88</v>
      </c>
      <c r="CI7" s="38">
        <v>148.1</v>
      </c>
      <c r="CJ7" s="38">
        <v>150.41999999999999</v>
      </c>
      <c r="CK7" s="38">
        <v>140.65</v>
      </c>
      <c r="CL7" s="38">
        <v>136.86000000000001</v>
      </c>
      <c r="CM7" s="38" t="s">
        <v>102</v>
      </c>
      <c r="CN7" s="38" t="s">
        <v>102</v>
      </c>
      <c r="CO7" s="38" t="s">
        <v>102</v>
      </c>
      <c r="CP7" s="38" t="s">
        <v>102</v>
      </c>
      <c r="CQ7" s="38" t="s">
        <v>102</v>
      </c>
      <c r="CR7" s="38" t="s">
        <v>102</v>
      </c>
      <c r="CS7" s="38" t="s">
        <v>102</v>
      </c>
      <c r="CT7" s="38" t="s">
        <v>102</v>
      </c>
      <c r="CU7" s="38" t="s">
        <v>102</v>
      </c>
      <c r="CV7" s="38" t="s">
        <v>102</v>
      </c>
      <c r="CW7" s="38">
        <v>58.98</v>
      </c>
      <c r="CX7" s="38">
        <v>91.65</v>
      </c>
      <c r="CY7" s="38">
        <v>91.96</v>
      </c>
      <c r="CZ7" s="38">
        <v>92.61</v>
      </c>
      <c r="DA7" s="38">
        <v>92.98</v>
      </c>
      <c r="DB7" s="38">
        <v>93.18</v>
      </c>
      <c r="DC7" s="38">
        <v>91.47</v>
      </c>
      <c r="DD7" s="38">
        <v>89.96</v>
      </c>
      <c r="DE7" s="38">
        <v>89.15</v>
      </c>
      <c r="DF7" s="38">
        <v>89.5</v>
      </c>
      <c r="DG7" s="38">
        <v>90.66</v>
      </c>
      <c r="DH7" s="38">
        <v>95.2</v>
      </c>
      <c r="DI7" s="38">
        <v>15.84</v>
      </c>
      <c r="DJ7" s="38">
        <v>18.02</v>
      </c>
      <c r="DK7" s="38">
        <v>20.28</v>
      </c>
      <c r="DL7" s="38">
        <v>22.42</v>
      </c>
      <c r="DM7" s="38">
        <v>24.56</v>
      </c>
      <c r="DN7" s="38">
        <v>16.100000000000001</v>
      </c>
      <c r="DO7" s="38">
        <v>18.43</v>
      </c>
      <c r="DP7" s="38"/>
      <c r="DQ7" s="38"/>
      <c r="DR7" s="38"/>
      <c r="DS7" s="38">
        <v>38.6</v>
      </c>
      <c r="DT7" s="38">
        <v>0</v>
      </c>
      <c r="DU7" s="38">
        <v>0</v>
      </c>
      <c r="DV7" s="38">
        <v>0</v>
      </c>
      <c r="DW7" s="38">
        <v>0</v>
      </c>
      <c r="DX7" s="38">
        <v>0</v>
      </c>
      <c r="DY7" s="38">
        <v>0</v>
      </c>
      <c r="DZ7" s="38">
        <v>0</v>
      </c>
      <c r="EA7" s="38"/>
      <c r="EB7" s="38"/>
      <c r="EC7" s="38"/>
      <c r="ED7" s="38">
        <v>5.64</v>
      </c>
      <c r="EE7" s="38">
        <v>0</v>
      </c>
      <c r="EF7" s="38">
        <v>0</v>
      </c>
      <c r="EG7" s="38">
        <v>0</v>
      </c>
      <c r="EH7" s="38">
        <v>0.01</v>
      </c>
      <c r="EI7" s="38">
        <v>0.19</v>
      </c>
      <c r="EJ7" s="38">
        <v>0</v>
      </c>
      <c r="EK7" s="38">
        <v>0.04</v>
      </c>
      <c r="EL7" s="38">
        <v>0.01</v>
      </c>
      <c r="EM7" s="38">
        <v>0.08</v>
      </c>
      <c r="EN7" s="38">
        <v>0.05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2020-02-03T00:58:32Z</cp:lastPrinted>
  <dcterms:modified xsi:type="dcterms:W3CDTF">2020-02-03T00:58:34Z</dcterms:modified>
</cp:coreProperties>
</file>