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hdk+M/Q9IR8hSieSns99ImqO4AZ/qIKLWr05lzRkKkgCYk/chdszQNw62kL8KtIm8dHXsV+VAcophMzVvBuqQ==" workbookSaltValue="WdFX39ABkuARe//+B+keG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<sst xmlns="http://schemas.openxmlformats.org/spreadsheetml/2006/main" count="220" uniqueCount="108">
  <si>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</si>
  <si>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</si>
  <si>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</si>
  <si>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</si>
  <si>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</si>
  <si>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</si>
  <si>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</si>
  <si>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</si>
  <si>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</si>
  <si>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</si>
  <si>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</si>
  <si>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</si>
  <si>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</si>
  <si>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</si>
  <si>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</si>
  <si>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</si>
  <si>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</si>
  <si>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</si>
  <si>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</si>
  <si>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</si>
  <si>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</si>
  <si>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</si>
  <si>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</si>
  <si>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</si>
  <si>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</si>
  <si>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</si>
  <si>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</si>
  <si>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</si>
  <si>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</si>
  <si>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</si>
  <si>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</si>
  <si>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</si>
  <si>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</si>
  <si>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</si>
  <si>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</si>
  <si>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</si>
  <si>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</si>
  <si>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</si>
  <si>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</si>
  <si>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</si>
  <si>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</si>
  <si>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</si>
  <si>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</si>
  <si>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</si>
  <si>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</si>
  <si>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</si>
  <si>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</si>
  <si>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</si>
  <si>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</si>
  <si>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</si>
  <si>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</si>
  <si>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</si>
  <si>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</si>
  <si>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</si>
  <si>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</si>
  <si>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</si>
  <si>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</si>
  <si>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</si>
  <si>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</si>
  <si>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</si>
  <si>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</si>
  <si>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</si>
  <si>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</si>
  <si>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</si>
  <si>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</si>
  <si>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</si>
  <si>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</si>
  <si>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</si>
  <si>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</si>
  <si>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</si>
  <si>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</si>
  <si>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</si>
  <si>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</si>
  <si>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</si>
  <si>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</si>
  <si>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</si>
  <si>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</si>
  <si>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</si>
  <si>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</si>
  <si>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</si>
  <si>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</si>
  <si>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</si>
  <si>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</si>
  <si>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</si>
  <si>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</si>
  <si>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</si>
  <si>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</si>
  <si>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</si>
  <si>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</si>
  <si>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</si>
  <si>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</si>
  <si>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</si>
  <si>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</si>
  <si>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</si>
  <si>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</si>
  <si>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</si>
  <si>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</si>
  <si>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</si>
  <si>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</si>
  <si>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</si>
  <si>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</si>
  <si>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</si>
  <si>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</si>
  <si>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</si>
  <si>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</si>
  <si>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類似団体の水準を下回っているものの、上昇傾向にありましたが、平成30年度は旧簡易水道施設を引継ぎ、帳簿原価が増加したことで償却率は減少に転じています。
②管路経年化率
　年々経年化は進んでいる状況で、高度経済成長期の人口増加に伴って整備した管路が法定耐用年数を超え、上昇傾向にあり、更新需要の増加が見込まれます。
③管路更新率
　管路の現状を分析し、基幹管路等重要度の高いものから、事業費の平準化を図って計画的に老朽管更新を進めています。平成30年度は工事を翌年度へ繰り越したため減少しています。なお、事業費の平準化により単年度の更新する管路延長に長短があり、管路延長から算出する指標は大きく変動することがあります。</t>
    <rPh sb="1" eb="3">
      <t>ユウケイ</t>
    </rPh>
    <rPh sb="3" eb="5">
      <t>コテイ</t>
    </rPh>
    <rPh sb="5" eb="7">
      <t>シサン</t>
    </rPh>
    <rPh sb="14" eb="16">
      <t>ルイジ</t>
    </rPh>
    <rPh sb="16" eb="18">
      <t>ダンタイ</t>
    </rPh>
    <rPh sb="19" eb="21">
      <t>スイジュン</t>
    </rPh>
    <rPh sb="22" eb="24">
      <t>シタマワ</t>
    </rPh>
    <rPh sb="32" eb="34">
      <t>ジョウショウ</t>
    </rPh>
    <rPh sb="34" eb="36">
      <t>ケイコウ</t>
    </rPh>
    <rPh sb="44" eb="46">
      <t>ヘイセイ</t>
    </rPh>
    <rPh sb="48" eb="50">
      <t>ネンド</t>
    </rPh>
    <rPh sb="51" eb="52">
      <t>キュウ</t>
    </rPh>
    <rPh sb="52" eb="54">
      <t>カンイ</t>
    </rPh>
    <rPh sb="54" eb="56">
      <t>スイドウ</t>
    </rPh>
    <rPh sb="56" eb="58">
      <t>シセツ</t>
    </rPh>
    <rPh sb="59" eb="61">
      <t>ヒキツ</t>
    </rPh>
    <rPh sb="63" eb="65">
      <t>チョウボ</t>
    </rPh>
    <rPh sb="65" eb="67">
      <t>ゲンカ</t>
    </rPh>
    <rPh sb="68" eb="70">
      <t>ゾウカ</t>
    </rPh>
    <rPh sb="75" eb="77">
      <t>ショウキャク</t>
    </rPh>
    <rPh sb="77" eb="78">
      <t>リツ</t>
    </rPh>
    <rPh sb="79" eb="81">
      <t>ゲンショウ</t>
    </rPh>
    <rPh sb="82" eb="83">
      <t>テン</t>
    </rPh>
    <rPh sb="91" eb="93">
      <t>カンロ</t>
    </rPh>
    <rPh sb="93" eb="95">
      <t>ケイネン</t>
    </rPh>
    <rPh sb="95" eb="96">
      <t>カ</t>
    </rPh>
    <rPh sb="99" eb="101">
      <t>ネンネン</t>
    </rPh>
    <rPh sb="101" eb="104">
      <t>ケイネンカ</t>
    </rPh>
    <rPh sb="105" eb="106">
      <t>スス</t>
    </rPh>
    <rPh sb="110" eb="112">
      <t>ジョウキョウ</t>
    </rPh>
    <rPh sb="114" eb="116">
      <t>コウド</t>
    </rPh>
    <rPh sb="116" eb="118">
      <t>ケイザイ</t>
    </rPh>
    <rPh sb="118" eb="121">
      <t>セイチョウキ</t>
    </rPh>
    <rPh sb="122" eb="124">
      <t>ジンコウ</t>
    </rPh>
    <rPh sb="124" eb="126">
      <t>ゾウカ</t>
    </rPh>
    <rPh sb="127" eb="128">
      <t>トモナ</t>
    </rPh>
    <rPh sb="130" eb="132">
      <t>セイビ</t>
    </rPh>
    <rPh sb="134" eb="136">
      <t>カンロ</t>
    </rPh>
    <rPh sb="137" eb="139">
      <t>ホウテイ</t>
    </rPh>
    <rPh sb="139" eb="141">
      <t>タイヨウ</t>
    </rPh>
    <rPh sb="141" eb="143">
      <t>ネンスウ</t>
    </rPh>
    <rPh sb="144" eb="145">
      <t>コ</t>
    </rPh>
    <rPh sb="147" eb="149">
      <t>ジョウショウ</t>
    </rPh>
    <rPh sb="149" eb="151">
      <t>ケイコウ</t>
    </rPh>
    <rPh sb="155" eb="157">
      <t>コウシン</t>
    </rPh>
    <rPh sb="157" eb="159">
      <t>ジュヨウ</t>
    </rPh>
    <rPh sb="160" eb="162">
      <t>ゾウカ</t>
    </rPh>
    <rPh sb="163" eb="165">
      <t>ミコ</t>
    </rPh>
    <rPh sb="172" eb="174">
      <t>カンロ</t>
    </rPh>
    <rPh sb="174" eb="176">
      <t>コウシン</t>
    </rPh>
    <rPh sb="176" eb="177">
      <t>リツ</t>
    </rPh>
    <rPh sb="179" eb="181">
      <t>カンロ</t>
    </rPh>
    <rPh sb="182" eb="184">
      <t>ゲンジョウ</t>
    </rPh>
    <rPh sb="185" eb="187">
      <t>ブンセキ</t>
    </rPh>
    <rPh sb="189" eb="191">
      <t>キカン</t>
    </rPh>
    <rPh sb="191" eb="193">
      <t>カンロ</t>
    </rPh>
    <rPh sb="193" eb="194">
      <t>ナド</t>
    </rPh>
    <rPh sb="194" eb="197">
      <t>ジュウヨウド</t>
    </rPh>
    <rPh sb="198" eb="199">
      <t>タカ</t>
    </rPh>
    <rPh sb="205" eb="208">
      <t>ジギョウヒ</t>
    </rPh>
    <rPh sb="209" eb="212">
      <t>ヘイジュンカ</t>
    </rPh>
    <rPh sb="213" eb="214">
      <t>ハカ</t>
    </rPh>
    <rPh sb="216" eb="219">
      <t>ケイカクテキ</t>
    </rPh>
    <rPh sb="220" eb="222">
      <t>ロウキュウ</t>
    </rPh>
    <rPh sb="222" eb="223">
      <t>カン</t>
    </rPh>
    <rPh sb="223" eb="225">
      <t>コウシン</t>
    </rPh>
    <rPh sb="226" eb="227">
      <t>スス</t>
    </rPh>
    <rPh sb="233" eb="235">
      <t>ヘイセイ</t>
    </rPh>
    <rPh sb="237" eb="239">
      <t>ネンド</t>
    </rPh>
    <rPh sb="240" eb="242">
      <t>コウジ</t>
    </rPh>
    <rPh sb="243" eb="246">
      <t>ヨクネンド</t>
    </rPh>
    <rPh sb="247" eb="248">
      <t>ク</t>
    </rPh>
    <rPh sb="249" eb="250">
      <t>コ</t>
    </rPh>
    <rPh sb="254" eb="256">
      <t>ゲンショウ</t>
    </rPh>
    <rPh sb="265" eb="268">
      <t>ジギョウヒ</t>
    </rPh>
    <rPh sb="269" eb="272">
      <t>ヘイジュンカ</t>
    </rPh>
    <rPh sb="275" eb="278">
      <t>タンネンド</t>
    </rPh>
    <rPh sb="279" eb="281">
      <t>コウシン</t>
    </rPh>
    <rPh sb="283" eb="285">
      <t>カンロ</t>
    </rPh>
    <rPh sb="285" eb="287">
      <t>エンチョウ</t>
    </rPh>
    <rPh sb="288" eb="290">
      <t>チョウタン</t>
    </rPh>
    <rPh sb="294" eb="296">
      <t>カンロ</t>
    </rPh>
    <rPh sb="296" eb="298">
      <t>エンチョウ</t>
    </rPh>
    <rPh sb="300" eb="302">
      <t>サンシュツ</t>
    </rPh>
    <rPh sb="304" eb="306">
      <t>シヒョウ</t>
    </rPh>
    <rPh sb="307" eb="308">
      <t>オオ</t>
    </rPh>
    <rPh sb="310" eb="312">
      <t>ヘンドウ</t>
    </rPh>
    <phoneticPr fontId="16"/>
  </si>
  <si>
    <t>　各指標からは、現在のところ経営の健全性・効率性は一定保たれていると考えられます。
　しかし、人口減等による有収水量の減少傾向により給水収益の増加が見込めない中、保有する施設の老朽化による更新需要の増大が見込まれますので、更新投資に関して施設規模の適正化を十分検討し、過剰投資を行わないように、また事業費を平準化するよう努めます。投資財源については、企業債残高対給水収益比率が高く、給水人口が減少傾向にある中で将来世代の負担が膨らまないようにするため、内部留保資金とのバランスに留意しつつ、企業債借入額を企業債償還額の範囲内として抑制するように考えています。
　また、平成31年3月に策定した「亀岡市水道事業経営戦略」に沿って経営基盤の強化と財政マネジメントの向上に取り組んでいくこととします。</t>
    <rPh sb="1" eb="2">
      <t>カク</t>
    </rPh>
    <rPh sb="2" eb="4">
      <t>シヒョウ</t>
    </rPh>
    <rPh sb="8" eb="10">
      <t>ゲンザイ</t>
    </rPh>
    <rPh sb="14" eb="16">
      <t>ケイエイ</t>
    </rPh>
    <rPh sb="17" eb="19">
      <t>ケンゼン</t>
    </rPh>
    <rPh sb="19" eb="20">
      <t>セイ</t>
    </rPh>
    <rPh sb="21" eb="24">
      <t>コウリツセイ</t>
    </rPh>
    <rPh sb="25" eb="27">
      <t>イッテイ</t>
    </rPh>
    <rPh sb="27" eb="28">
      <t>タモ</t>
    </rPh>
    <rPh sb="34" eb="35">
      <t>カンガ</t>
    </rPh>
    <rPh sb="47" eb="49">
      <t>ジンコウ</t>
    </rPh>
    <rPh sb="50" eb="51">
      <t>トウ</t>
    </rPh>
    <rPh sb="54" eb="56">
      <t>ユウシュウ</t>
    </rPh>
    <rPh sb="56" eb="58">
      <t>スイリョウ</t>
    </rPh>
    <rPh sb="59" eb="61">
      <t>ゲンショウ</t>
    </rPh>
    <rPh sb="61" eb="63">
      <t>ケイコウ</t>
    </rPh>
    <rPh sb="66" eb="68">
      <t>キュウスイ</t>
    </rPh>
    <rPh sb="68" eb="70">
      <t>シュウエキ</t>
    </rPh>
    <rPh sb="71" eb="73">
      <t>ゾウカ</t>
    </rPh>
    <rPh sb="74" eb="76">
      <t>ミコ</t>
    </rPh>
    <rPh sb="79" eb="80">
      <t>ナカ</t>
    </rPh>
    <rPh sb="81" eb="83">
      <t>ホユウ</t>
    </rPh>
    <rPh sb="85" eb="87">
      <t>シセツ</t>
    </rPh>
    <rPh sb="88" eb="91">
      <t>ロウキュウカ</t>
    </rPh>
    <rPh sb="94" eb="96">
      <t>コウシン</t>
    </rPh>
    <rPh sb="96" eb="98">
      <t>ジュヨウ</t>
    </rPh>
    <rPh sb="99" eb="101">
      <t>ゾウダイ</t>
    </rPh>
    <rPh sb="102" eb="104">
      <t>ミコ</t>
    </rPh>
    <rPh sb="111" eb="113">
      <t>コウシン</t>
    </rPh>
    <rPh sb="113" eb="115">
      <t>トウシ</t>
    </rPh>
    <rPh sb="116" eb="117">
      <t>カン</t>
    </rPh>
    <rPh sb="119" eb="121">
      <t>シセツ</t>
    </rPh>
    <rPh sb="121" eb="123">
      <t>キボ</t>
    </rPh>
    <rPh sb="124" eb="127">
      <t>テキセイカ</t>
    </rPh>
    <rPh sb="128" eb="130">
      <t>ジュウブン</t>
    </rPh>
    <rPh sb="130" eb="132">
      <t>ケントウ</t>
    </rPh>
    <rPh sb="134" eb="136">
      <t>カジョウ</t>
    </rPh>
    <rPh sb="136" eb="138">
      <t>トウシ</t>
    </rPh>
    <rPh sb="139" eb="140">
      <t>オコナ</t>
    </rPh>
    <rPh sb="149" eb="152">
      <t>ジギョウヒ</t>
    </rPh>
    <rPh sb="153" eb="156">
      <t>ヘイジュンカ</t>
    </rPh>
    <rPh sb="160" eb="161">
      <t>ツト</t>
    </rPh>
    <rPh sb="165" eb="167">
      <t>トウシ</t>
    </rPh>
    <rPh sb="167" eb="169">
      <t>ザイゲン</t>
    </rPh>
    <rPh sb="175" eb="177">
      <t>キギョウ</t>
    </rPh>
    <rPh sb="177" eb="178">
      <t>サイ</t>
    </rPh>
    <rPh sb="178" eb="180">
      <t>ザンダカ</t>
    </rPh>
    <rPh sb="180" eb="181">
      <t>タイ</t>
    </rPh>
    <rPh sb="181" eb="183">
      <t>キュウスイ</t>
    </rPh>
    <rPh sb="183" eb="185">
      <t>シュウエキ</t>
    </rPh>
    <rPh sb="185" eb="187">
      <t>ヒリツ</t>
    </rPh>
    <rPh sb="188" eb="189">
      <t>タカ</t>
    </rPh>
    <rPh sb="191" eb="193">
      <t>キュウスイ</t>
    </rPh>
    <rPh sb="193" eb="195">
      <t>ジンコウ</t>
    </rPh>
    <rPh sb="196" eb="198">
      <t>ゲンショウ</t>
    </rPh>
    <rPh sb="198" eb="200">
      <t>ケイコウ</t>
    </rPh>
    <rPh sb="203" eb="204">
      <t>ナカ</t>
    </rPh>
    <rPh sb="205" eb="207">
      <t>ショウライ</t>
    </rPh>
    <rPh sb="207" eb="209">
      <t>セダイ</t>
    </rPh>
    <rPh sb="210" eb="212">
      <t>フタン</t>
    </rPh>
    <rPh sb="213" eb="214">
      <t>フク</t>
    </rPh>
    <rPh sb="226" eb="228">
      <t>ナイブ</t>
    </rPh>
    <rPh sb="228" eb="230">
      <t>リュウホ</t>
    </rPh>
    <rPh sb="230" eb="232">
      <t>シキン</t>
    </rPh>
    <rPh sb="239" eb="241">
      <t>リュウイ</t>
    </rPh>
    <rPh sb="245" eb="247">
      <t>キギョウ</t>
    </rPh>
    <rPh sb="247" eb="248">
      <t>サイ</t>
    </rPh>
    <rPh sb="248" eb="250">
      <t>カリイレ</t>
    </rPh>
    <rPh sb="250" eb="251">
      <t>ガク</t>
    </rPh>
    <rPh sb="252" eb="254">
      <t>キギョウ</t>
    </rPh>
    <rPh sb="254" eb="255">
      <t>サイ</t>
    </rPh>
    <rPh sb="255" eb="257">
      <t>ショウカン</t>
    </rPh>
    <rPh sb="257" eb="258">
      <t>ガク</t>
    </rPh>
    <rPh sb="259" eb="262">
      <t>ハンイナイ</t>
    </rPh>
    <rPh sb="265" eb="267">
      <t>ヨクセイ</t>
    </rPh>
    <rPh sb="272" eb="273">
      <t>カンガ</t>
    </rPh>
    <phoneticPr fontId="16"/>
  </si>
  <si>
    <t>①経常収支比率
　毎年度100％を上回っているものの、下降傾向にあります。平成30年度は施設管理等の維持管理費の増加が主な要因と考えています。
②累積欠損金比率
　累積欠損金は発生していません。
③流動比率
　毎年度100％を上回っており、当面は短期的な債務に対する支払資金が確保され、支払能力に問題はないと考えます。
④企業債残高対給水収益比率
　施設整備の財源として多額の企業債を発行してきたことから、高い水準ではありますが、下降傾向にありました。平成30年度の増加は、簡易水道事業の統合に伴い、給水収益の増加はあるものの、企業債の引継ぎにより企業債残高が増加したことによるものです。今後は、経年的に企業債残高が減少し、比率は下降傾向になると考えています。
⑤料金回収率
　毎年度100％を下回っており、給水原価の上昇に伴って下降傾向にあります。施設の適正管理に努め、維持管理費の縮減を図るようにします。
⑥給水原価
　有収水量が減少傾向にあるなか、維持管理費や老朽管に伴う施設改良による減価償却費の増加等により給水原価は徐々に増加しています。平成30年度は簡易水道事業の統合に伴い、有収水量の増加はあるものの、固定資産や企業債の引継ぎにより減価償却費や企業債利息が増加し、前年度に比べ上昇しました。
⑦施設利用率
　簡易水道事業の統合時に施設の見直しを図ったことで、増加しました。今後の施設更新にあたり施設規模の適正化を検討する必要があると考えています。
⑧有収率
　漏水調査による漏水個所の修繕を行ったことにより、前年度に比べ、有収率が上昇しています。</t>
    <rPh sb="1" eb="3">
      <t>ケイジョウ</t>
    </rPh>
    <rPh sb="3" eb="5">
      <t>シュウシ</t>
    </rPh>
    <rPh sb="5" eb="7">
      <t>ヒリツ</t>
    </rPh>
    <rPh sb="9" eb="12">
      <t>マイネンド</t>
    </rPh>
    <rPh sb="17" eb="19">
      <t>ウワマワ</t>
    </rPh>
    <rPh sb="27" eb="29">
      <t>カコウ</t>
    </rPh>
    <rPh sb="29" eb="31">
      <t>ケイコウ</t>
    </rPh>
    <rPh sb="37" eb="39">
      <t>ヘイセイ</t>
    </rPh>
    <rPh sb="41" eb="43">
      <t>ネンド</t>
    </rPh>
    <rPh sb="44" eb="46">
      <t>シセツ</t>
    </rPh>
    <rPh sb="46" eb="48">
      <t>カンリ</t>
    </rPh>
    <rPh sb="48" eb="49">
      <t>トウ</t>
    </rPh>
    <rPh sb="50" eb="52">
      <t>イジ</t>
    </rPh>
    <rPh sb="52" eb="55">
      <t>カンリヒ</t>
    </rPh>
    <rPh sb="56" eb="58">
      <t>ゾウカ</t>
    </rPh>
    <rPh sb="59" eb="60">
      <t>オモ</t>
    </rPh>
    <rPh sb="61" eb="63">
      <t>ヨウイン</t>
    </rPh>
    <rPh sb="64" eb="65">
      <t>カンガ</t>
    </rPh>
    <rPh sb="73" eb="75">
      <t>ルイセキ</t>
    </rPh>
    <rPh sb="75" eb="78">
      <t>ケッソンキン</t>
    </rPh>
    <rPh sb="78" eb="80">
      <t>ヒリツ</t>
    </rPh>
    <rPh sb="82" eb="84">
      <t>ルイセキ</t>
    </rPh>
    <rPh sb="84" eb="87">
      <t>ケッソンキン</t>
    </rPh>
    <rPh sb="88" eb="90">
      <t>ハッセイ</t>
    </rPh>
    <rPh sb="99" eb="101">
      <t>リュウドウ</t>
    </rPh>
    <rPh sb="101" eb="103">
      <t>ヒリツ</t>
    </rPh>
    <rPh sb="105" eb="108">
      <t>マイネンド</t>
    </rPh>
    <rPh sb="113" eb="115">
      <t>ウワマワ</t>
    </rPh>
    <rPh sb="120" eb="122">
      <t>トウメン</t>
    </rPh>
    <rPh sb="123" eb="126">
      <t>タンキテキ</t>
    </rPh>
    <rPh sb="127" eb="129">
      <t>サイム</t>
    </rPh>
    <rPh sb="130" eb="131">
      <t>タイ</t>
    </rPh>
    <rPh sb="133" eb="135">
      <t>シハライ</t>
    </rPh>
    <rPh sb="135" eb="137">
      <t>シキン</t>
    </rPh>
    <rPh sb="138" eb="140">
      <t>カクホ</t>
    </rPh>
    <rPh sb="143" eb="145">
      <t>シハライ</t>
    </rPh>
    <rPh sb="145" eb="147">
      <t>ノウリョク</t>
    </rPh>
    <rPh sb="148" eb="150">
      <t>モンダイ</t>
    </rPh>
    <rPh sb="154" eb="155">
      <t>カンガ</t>
    </rPh>
    <rPh sb="161" eb="163">
      <t>キギョウ</t>
    </rPh>
    <rPh sb="163" eb="164">
      <t>サイ</t>
    </rPh>
    <rPh sb="164" eb="166">
      <t>ザンダカ</t>
    </rPh>
    <rPh sb="166" eb="167">
      <t>タイ</t>
    </rPh>
    <rPh sb="167" eb="169">
      <t>キュウスイ</t>
    </rPh>
    <rPh sb="169" eb="171">
      <t>シュウエキ</t>
    </rPh>
    <rPh sb="171" eb="173">
      <t>ヒリツ</t>
    </rPh>
    <rPh sb="175" eb="177">
      <t>シセツ</t>
    </rPh>
    <rPh sb="177" eb="179">
      <t>セイビ</t>
    </rPh>
    <rPh sb="180" eb="182">
      <t>ザイゲン</t>
    </rPh>
    <rPh sb="185" eb="187">
      <t>タガク</t>
    </rPh>
    <rPh sb="188" eb="190">
      <t>キギョウ</t>
    </rPh>
    <rPh sb="190" eb="191">
      <t>サイ</t>
    </rPh>
    <rPh sb="192" eb="194">
      <t>ハッコウ</t>
    </rPh>
    <rPh sb="203" eb="204">
      <t>タカ</t>
    </rPh>
    <rPh sb="205" eb="207">
      <t>スイジュン</t>
    </rPh>
    <rPh sb="215" eb="217">
      <t>カコウ</t>
    </rPh>
    <rPh sb="217" eb="219">
      <t>ケイコウ</t>
    </rPh>
    <rPh sb="226" eb="228">
      <t>ヘイセイ</t>
    </rPh>
    <rPh sb="230" eb="232">
      <t>ネンド</t>
    </rPh>
    <rPh sb="233" eb="235">
      <t>ゾウカ</t>
    </rPh>
    <rPh sb="237" eb="239">
      <t>カンイ</t>
    </rPh>
    <rPh sb="239" eb="241">
      <t>スイドウ</t>
    </rPh>
    <rPh sb="241" eb="243">
      <t>ジギョウ</t>
    </rPh>
    <rPh sb="244" eb="246">
      <t>トウゴウ</t>
    </rPh>
    <rPh sb="247" eb="248">
      <t>トモナ</t>
    </rPh>
    <rPh sb="250" eb="252">
      <t>キュウスイ</t>
    </rPh>
    <rPh sb="252" eb="254">
      <t>シュウエキ</t>
    </rPh>
    <rPh sb="255" eb="257">
      <t>ゾウカ</t>
    </rPh>
    <rPh sb="264" eb="266">
      <t>キギョウ</t>
    </rPh>
    <rPh sb="266" eb="267">
      <t>サイ</t>
    </rPh>
    <rPh sb="268" eb="269">
      <t>ヒ</t>
    </rPh>
    <rPh sb="269" eb="270">
      <t>ツ</t>
    </rPh>
    <rPh sb="274" eb="276">
      <t>キギョウ</t>
    </rPh>
    <rPh sb="276" eb="277">
      <t>サイ</t>
    </rPh>
    <rPh sb="277" eb="279">
      <t>ザンダカ</t>
    </rPh>
    <rPh sb="280" eb="282">
      <t>ゾウカ</t>
    </rPh>
    <rPh sb="294" eb="296">
      <t>コンゴ</t>
    </rPh>
    <rPh sb="298" eb="300">
      <t>ケイネン</t>
    </rPh>
    <rPh sb="300" eb="301">
      <t>テキ</t>
    </rPh>
    <rPh sb="302" eb="304">
      <t>キギョウ</t>
    </rPh>
    <rPh sb="304" eb="305">
      <t>サイ</t>
    </rPh>
    <rPh sb="305" eb="307">
      <t>ザンダカ</t>
    </rPh>
    <rPh sb="308" eb="310">
      <t>ゲンショウ</t>
    </rPh>
    <rPh sb="312" eb="314">
      <t>ヒリツ</t>
    </rPh>
    <rPh sb="315" eb="317">
      <t>カコウ</t>
    </rPh>
    <rPh sb="317" eb="319">
      <t>ケイコウ</t>
    </rPh>
    <rPh sb="323" eb="324">
      <t>カンガ</t>
    </rPh>
    <rPh sb="332" eb="334">
      <t>リョウキン</t>
    </rPh>
    <rPh sb="334" eb="336">
      <t>カイシュウ</t>
    </rPh>
    <rPh sb="336" eb="337">
      <t>リツ</t>
    </rPh>
    <rPh sb="339" eb="342">
      <t>マイネンド</t>
    </rPh>
    <rPh sb="347" eb="349">
      <t>シタマワ</t>
    </rPh>
    <rPh sb="354" eb="356">
      <t>キュウスイ</t>
    </rPh>
    <rPh sb="356" eb="358">
      <t>ゲンカ</t>
    </rPh>
    <rPh sb="359" eb="361">
      <t>ジョウショウ</t>
    </rPh>
    <rPh sb="362" eb="363">
      <t>トモナ</t>
    </rPh>
    <rPh sb="365" eb="367">
      <t>カコウ</t>
    </rPh>
    <rPh sb="367" eb="369">
      <t>ケイコウ</t>
    </rPh>
    <rPh sb="375" eb="377">
      <t>シセツ</t>
    </rPh>
    <rPh sb="378" eb="380">
      <t>テキセイ</t>
    </rPh>
    <rPh sb="380" eb="382">
      <t>カンリ</t>
    </rPh>
    <rPh sb="383" eb="384">
      <t>ツト</t>
    </rPh>
    <rPh sb="386" eb="388">
      <t>イジ</t>
    </rPh>
    <rPh sb="388" eb="390">
      <t>カンリ</t>
    </rPh>
    <rPh sb="390" eb="391">
      <t>ヒ</t>
    </rPh>
    <rPh sb="392" eb="394">
      <t>シュクゲン</t>
    </rPh>
    <rPh sb="395" eb="396">
      <t>ハカ</t>
    </rPh>
    <rPh sb="406" eb="408">
      <t>キュウスイ</t>
    </rPh>
    <rPh sb="408" eb="410">
      <t>ゲンカ</t>
    </rPh>
    <rPh sb="412" eb="414">
      <t>ユウシュウ</t>
    </rPh>
    <rPh sb="414" eb="416">
      <t>スイリョウ</t>
    </rPh>
    <rPh sb="417" eb="419">
      <t>ゲンショウ</t>
    </rPh>
    <rPh sb="419" eb="421">
      <t>ケイコウ</t>
    </rPh>
    <rPh sb="427" eb="429">
      <t>イジ</t>
    </rPh>
    <rPh sb="429" eb="432">
      <t>カンリヒ</t>
    </rPh>
    <rPh sb="433" eb="435">
      <t>ロウキュウ</t>
    </rPh>
    <rPh sb="435" eb="436">
      <t>カン</t>
    </rPh>
    <rPh sb="437" eb="438">
      <t>トモナ</t>
    </rPh>
    <rPh sb="439" eb="441">
      <t>シセツ</t>
    </rPh>
    <rPh sb="441" eb="443">
      <t>カイリョウ</t>
    </rPh>
    <rPh sb="446" eb="448">
      <t>ゲンカ</t>
    </rPh>
    <rPh sb="448" eb="450">
      <t>ショウキャク</t>
    </rPh>
    <rPh sb="450" eb="451">
      <t>ヒ</t>
    </rPh>
    <rPh sb="452" eb="454">
      <t>ゾウカ</t>
    </rPh>
    <rPh sb="454" eb="455">
      <t>トウ</t>
    </rPh>
    <rPh sb="458" eb="460">
      <t>キュウスイ</t>
    </rPh>
    <rPh sb="460" eb="462">
      <t>ゲンカ</t>
    </rPh>
    <rPh sb="463" eb="465">
      <t>ジョジョ</t>
    </rPh>
    <rPh sb="466" eb="468">
      <t>ゾウカ</t>
    </rPh>
    <rPh sb="474" eb="476">
      <t>ヘイセイ</t>
    </rPh>
    <rPh sb="478" eb="480">
      <t>ネンド</t>
    </rPh>
    <rPh sb="481" eb="483">
      <t>カンイ</t>
    </rPh>
    <rPh sb="483" eb="485">
      <t>スイドウ</t>
    </rPh>
    <rPh sb="485" eb="487">
      <t>ジギョウ</t>
    </rPh>
    <rPh sb="488" eb="490">
      <t>トウゴウ</t>
    </rPh>
    <rPh sb="491" eb="492">
      <t>トモナ</t>
    </rPh>
    <rPh sb="494" eb="496">
      <t>ユウシュウ</t>
    </rPh>
    <rPh sb="496" eb="498">
      <t>スイリョウ</t>
    </rPh>
    <rPh sb="499" eb="501">
      <t>ゾウカ</t>
    </rPh>
    <rPh sb="508" eb="510">
      <t>コテイ</t>
    </rPh>
    <rPh sb="510" eb="512">
      <t>シサン</t>
    </rPh>
    <rPh sb="513" eb="515">
      <t>キギョウ</t>
    </rPh>
    <rPh sb="515" eb="516">
      <t>サイ</t>
    </rPh>
    <rPh sb="517" eb="519">
      <t>ヒキツギ</t>
    </rPh>
    <rPh sb="523" eb="525">
      <t>ゲンカ</t>
    </rPh>
    <rPh sb="525" eb="527">
      <t>ショウキャク</t>
    </rPh>
    <rPh sb="527" eb="528">
      <t>ヒ</t>
    </rPh>
    <rPh sb="529" eb="531">
      <t>キギョウ</t>
    </rPh>
    <rPh sb="531" eb="532">
      <t>サイ</t>
    </rPh>
    <rPh sb="532" eb="534">
      <t>リソク</t>
    </rPh>
    <rPh sb="535" eb="537">
      <t>ゾウカ</t>
    </rPh>
    <rPh sb="539" eb="542">
      <t>ゼンネンド</t>
    </rPh>
    <rPh sb="543" eb="544">
      <t>クラ</t>
    </rPh>
    <rPh sb="545" eb="547">
      <t>ジョウショウ</t>
    </rPh>
    <rPh sb="554" eb="556">
      <t>シセツ</t>
    </rPh>
    <rPh sb="556" eb="559">
      <t>リヨウリツ</t>
    </rPh>
    <rPh sb="561" eb="563">
      <t>カンイ</t>
    </rPh>
    <rPh sb="563" eb="565">
      <t>スイドウ</t>
    </rPh>
    <rPh sb="565" eb="567">
      <t>ジギョウ</t>
    </rPh>
    <rPh sb="572" eb="574">
      <t>シセツ</t>
    </rPh>
    <rPh sb="575" eb="577">
      <t>ミナオ</t>
    </rPh>
    <rPh sb="579" eb="580">
      <t>ハカ</t>
    </rPh>
    <rPh sb="586" eb="588">
      <t>ゾウカ</t>
    </rPh>
    <rPh sb="593" eb="595">
      <t>コンゴ</t>
    </rPh>
    <rPh sb="596" eb="598">
      <t>シセツ</t>
    </rPh>
    <rPh sb="598" eb="600">
      <t>コウシン</t>
    </rPh>
    <rPh sb="604" eb="606">
      <t>シセツ</t>
    </rPh>
    <rPh sb="606" eb="608">
      <t>キボ</t>
    </rPh>
    <rPh sb="609" eb="612">
      <t>テキセイカ</t>
    </rPh>
    <rPh sb="613" eb="615">
      <t>ケントウ</t>
    </rPh>
    <rPh sb="617" eb="619">
      <t>ヒツヨウ</t>
    </rPh>
    <rPh sb="623" eb="624">
      <t>カンガ</t>
    </rPh>
    <rPh sb="632" eb="634">
      <t>ユウシュウ</t>
    </rPh>
    <rPh sb="634" eb="635">
      <t>リツ</t>
    </rPh>
    <rPh sb="637" eb="639">
      <t>ロウスイ</t>
    </rPh>
    <rPh sb="639" eb="641">
      <t>チョウサ</t>
    </rPh>
    <rPh sb="644" eb="646">
      <t>ロウスイ</t>
    </rPh>
    <rPh sb="646" eb="648">
      <t>カショ</t>
    </rPh>
    <rPh sb="649" eb="651">
      <t>シュウゼン</t>
    </rPh>
    <rPh sb="652" eb="653">
      <t>オコナ</t>
    </rPh>
    <rPh sb="661" eb="664">
      <t>ゼンネンド</t>
    </rPh>
    <rPh sb="665" eb="666">
      <t>クラ</t>
    </rPh>
    <rPh sb="668" eb="670">
      <t>ユウシュウ</t>
    </rPh>
    <rPh sb="670" eb="671">
      <t>リツ</t>
    </rPh>
    <rPh sb="672" eb="674">
      <t>ジョウショウ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</si>
</sst>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b/>
      <sz val="12"/>
      <name val="ＭＳ ゴシック"/>
      <family val="3"/>
      <charset val="128"/>
    </font>
    <font>
      <sz val="8"/>
      <name val="ＭＳ ゴシック"/>
      <family val="3"/>
      <charset val="128"/>
    </font>
    <font>
      <sz val="9"/>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1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Border="1" applyAlignment="1">
      <alignment horizontal="left" vertical="center"/>
    </xf>
    <xf numFmtId="0" fontId="17" fillId="0" borderId="10" xfId="0" applyFont="1" applyBorder="1" applyAlignment="1">
      <alignment horizontal="left" vertical="center"/>
    </xf>
    <xf numFmtId="0" fontId="20" fillId="0" borderId="9" xfId="2" applyFont="1" applyBorder="1" applyAlignment="1" applyProtection="1">
      <alignment horizontal="left" vertical="top" wrapText="1"/>
      <protection locked="0"/>
    </xf>
    <xf numFmtId="0" fontId="20" fillId="0" borderId="0" xfId="2" applyFont="1" applyBorder="1" applyAlignment="1" applyProtection="1">
      <alignment horizontal="left" vertical="top" wrapText="1"/>
      <protection locked="0"/>
    </xf>
    <xf numFmtId="0" fontId="20" fillId="0" borderId="10" xfId="2" applyFont="1" applyBorder="1" applyAlignment="1" applyProtection="1">
      <alignment horizontal="left" vertical="top" wrapText="1"/>
      <protection locked="0"/>
    </xf>
    <xf numFmtId="0" fontId="20" fillId="0" borderId="11" xfId="2" applyFont="1" applyBorder="1" applyAlignment="1" applyProtection="1">
      <alignment horizontal="left" vertical="top" wrapText="1"/>
      <protection locked="0"/>
    </xf>
    <xf numFmtId="0" fontId="20" fillId="0" borderId="1" xfId="2" applyFont="1" applyBorder="1" applyAlignment="1" applyProtection="1">
      <alignment horizontal="left" vertical="top" wrapText="1"/>
      <protection locked="0"/>
    </xf>
    <xf numFmtId="0" fontId="20"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9" fillId="0" borderId="9" xfId="2" applyFont="1" applyBorder="1" applyAlignment="1" applyProtection="1">
      <alignment horizontal="left" vertical="top" wrapText="1" shrinkToFit="1"/>
      <protection locked="0"/>
    </xf>
    <xf numFmtId="0" fontId="18" fillId="0" borderId="0" xfId="2" applyFont="1" applyBorder="1" applyAlignment="1" applyProtection="1">
      <alignment horizontal="left" vertical="top" shrinkToFit="1"/>
      <protection locked="0"/>
    </xf>
    <xf numFmtId="0" fontId="18" fillId="0" borderId="10" xfId="2" applyFont="1" applyBorder="1" applyAlignment="1" applyProtection="1">
      <alignment horizontal="left" vertical="top" shrinkToFit="1"/>
      <protection locked="0"/>
    </xf>
    <xf numFmtId="0" fontId="18" fillId="0" borderId="9" xfId="2" applyFont="1" applyBorder="1" applyAlignment="1" applyProtection="1">
      <alignment horizontal="left" vertical="top" shrinkToFit="1"/>
      <protection locked="0"/>
    </xf>
    <xf numFmtId="0" fontId="20" fillId="0" borderId="9" xfId="2" applyFont="1" applyBorder="1" applyAlignment="1" applyProtection="1">
      <alignment horizontal="left" vertical="top" wrapText="1" shrinkToFit="1"/>
      <protection locked="0"/>
    </xf>
    <xf numFmtId="0" fontId="20" fillId="0" borderId="0" xfId="2" applyFont="1" applyBorder="1" applyAlignment="1" applyProtection="1">
      <alignment horizontal="left" vertical="top" wrapText="1" shrinkToFit="1"/>
      <protection locked="0"/>
    </xf>
    <xf numFmtId="0" fontId="20" fillId="0" borderId="10" xfId="2" applyFont="1" applyBorder="1" applyAlignment="1" applyProtection="1">
      <alignment horizontal="left" vertical="top" wrapText="1" shrinkToFit="1"/>
      <protection locked="0"/>
    </xf>
    <xf numFmtId="0" fontId="20" fillId="0" borderId="11" xfId="2" applyFont="1" applyBorder="1" applyAlignment="1" applyProtection="1">
      <alignment horizontal="left" vertical="top" wrapText="1" shrinkToFit="1"/>
      <protection locked="0"/>
    </xf>
    <xf numFmtId="0" fontId="20" fillId="0" borderId="1" xfId="2" applyFont="1" applyBorder="1" applyAlignment="1" applyProtection="1">
      <alignment horizontal="left" vertical="top" wrapText="1" shrinkToFit="1"/>
      <protection locked="0"/>
    </xf>
    <xf numFmtId="0" fontId="20" fillId="0" borderId="12" xfId="2" applyFont="1" applyBorder="1" applyAlignment="1" applyProtection="1">
      <alignment horizontal="left" vertical="top" wrapText="1" shrinkToFi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0.25</c:v>
                </c:pt>
                <c:pt idx="1">
                  <c:v>0.77</c:v>
                </c:pt>
                <c:pt idx="2">
                  <c:v>0.31</c:v>
                </c:pt>
                <c:pt idx="3">
                  <c:v>0.5</c:v>
                </c:pt>
                <c:pt idx="4">
                  <c:v>0.09</c:v>
                </c:pt>
              </c:numCache>
            </c:numRef>
          </c:val>
          <c:extLst xmlns:c16r2="http://schemas.microsoft.com/office/drawing/2015/06/chart">
            <c:ext xmlns:c16="http://schemas.microsoft.com/office/drawing/2014/chart" uri="{C3380CC4-5D6E-409C-BE32-E72D297353CC}">
              <c16:uniqueId val="{00000000-5882-4D6E-B378-64D3A107CA23}"/>
            </c:ext>
          </c:extLst>
        </c:ser>
        <c:dLbls>
          <c:showLegendKey val="0"/>
          <c:showVal val="0"/>
          <c:showCatName val="0"/>
          <c:showSerName val="0"/>
          <c:showPercent val="0"/>
          <c:showBubbleSize val="0"/>
        </c:dLbls>
        <c:gapWidth val="150"/>
        <c:axId val="196822144"/>
        <c:axId val="19682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xmlns:c16r2="http://schemas.microsoft.com/office/drawing/2015/06/chart">
            <c:ext xmlns:c16="http://schemas.microsoft.com/office/drawing/2014/chart" uri="{C3380CC4-5D6E-409C-BE32-E72D297353CC}">
              <c16:uniqueId val="{00000001-5882-4D6E-B378-64D3A107CA23}"/>
            </c:ext>
          </c:extLst>
        </c:ser>
        <c:dLbls>
          <c:showLegendKey val="0"/>
          <c:showVal val="0"/>
          <c:showCatName val="0"/>
          <c:showSerName val="0"/>
          <c:showPercent val="0"/>
          <c:showBubbleSize val="0"/>
        </c:dLbls>
        <c:marker val="1"/>
        <c:smooth val="0"/>
        <c:axId val="196822144"/>
        <c:axId val="196824064"/>
      </c:lineChart>
      <c:dateAx>
        <c:axId val="196822144"/>
        <c:scaling>
          <c:orientation val="minMax"/>
        </c:scaling>
        <c:delete val="1"/>
        <c:axPos val="b"/>
        <c:numFmt formatCode="ge" sourceLinked="1"/>
        <c:majorTickMark val="none"/>
        <c:minorTickMark val="none"/>
        <c:tickLblPos val="none"/>
        <c:crossAx val="196824064"/>
        <c:crosses val="autoZero"/>
        <c:auto val="1"/>
        <c:lblOffset val="100"/>
        <c:baseTimeUnit val="years"/>
      </c:dateAx>
      <c:valAx>
        <c:axId val="19682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82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51.2</c:v>
                </c:pt>
                <c:pt idx="1">
                  <c:v>51.59</c:v>
                </c:pt>
                <c:pt idx="2">
                  <c:v>49.93</c:v>
                </c:pt>
                <c:pt idx="3">
                  <c:v>49.14</c:v>
                </c:pt>
                <c:pt idx="4">
                  <c:v>52.34</c:v>
                </c:pt>
              </c:numCache>
            </c:numRef>
          </c:val>
          <c:extLst xmlns:c16r2="http://schemas.microsoft.com/office/drawing/2015/06/chart">
            <c:ext xmlns:c16="http://schemas.microsoft.com/office/drawing/2014/chart" uri="{C3380CC4-5D6E-409C-BE32-E72D297353CC}">
              <c16:uniqueId val="{00000000-3852-46BD-9A3E-C6C644DC63B4}"/>
            </c:ext>
          </c:extLst>
        </c:ser>
        <c:dLbls>
          <c:showLegendKey val="0"/>
          <c:showVal val="0"/>
          <c:showCatName val="0"/>
          <c:showSerName val="0"/>
          <c:showPercent val="0"/>
          <c:showBubbleSize val="0"/>
        </c:dLbls>
        <c:gapWidth val="150"/>
        <c:axId val="198186496"/>
        <c:axId val="19818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xmlns:c16r2="http://schemas.microsoft.com/office/drawing/2015/06/chart">
            <c:ext xmlns:c16="http://schemas.microsoft.com/office/drawing/2014/chart" uri="{C3380CC4-5D6E-409C-BE32-E72D297353CC}">
              <c16:uniqueId val="{00000001-3852-46BD-9A3E-C6C644DC63B4}"/>
            </c:ext>
          </c:extLst>
        </c:ser>
        <c:dLbls>
          <c:showLegendKey val="0"/>
          <c:showVal val="0"/>
          <c:showCatName val="0"/>
          <c:showSerName val="0"/>
          <c:showPercent val="0"/>
          <c:showBubbleSize val="0"/>
        </c:dLbls>
        <c:marker val="1"/>
        <c:smooth val="0"/>
        <c:axId val="198186496"/>
        <c:axId val="198188416"/>
      </c:lineChart>
      <c:dateAx>
        <c:axId val="198186496"/>
        <c:scaling>
          <c:orientation val="minMax"/>
        </c:scaling>
        <c:delete val="1"/>
        <c:axPos val="b"/>
        <c:numFmt formatCode="ge" sourceLinked="1"/>
        <c:majorTickMark val="none"/>
        <c:minorTickMark val="none"/>
        <c:tickLblPos val="none"/>
        <c:crossAx val="198188416"/>
        <c:crosses val="autoZero"/>
        <c:auto val="1"/>
        <c:lblOffset val="100"/>
        <c:baseTimeUnit val="years"/>
      </c:dateAx>
      <c:valAx>
        <c:axId val="19818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18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87.21</c:v>
                </c:pt>
                <c:pt idx="1">
                  <c:v>86.4</c:v>
                </c:pt>
                <c:pt idx="2">
                  <c:v>88.42</c:v>
                </c:pt>
                <c:pt idx="3">
                  <c:v>88.66</c:v>
                </c:pt>
                <c:pt idx="4">
                  <c:v>88.73</c:v>
                </c:pt>
              </c:numCache>
            </c:numRef>
          </c:val>
          <c:extLst xmlns:c16r2="http://schemas.microsoft.com/office/drawing/2015/06/chart">
            <c:ext xmlns:c16="http://schemas.microsoft.com/office/drawing/2014/chart" uri="{C3380CC4-5D6E-409C-BE32-E72D297353CC}">
              <c16:uniqueId val="{00000000-B6B5-4A7B-9678-E78E2FB52DD0}"/>
            </c:ext>
          </c:extLst>
        </c:ser>
        <c:dLbls>
          <c:showLegendKey val="0"/>
          <c:showVal val="0"/>
          <c:showCatName val="0"/>
          <c:showSerName val="0"/>
          <c:showPercent val="0"/>
          <c:showBubbleSize val="0"/>
        </c:dLbls>
        <c:gapWidth val="150"/>
        <c:axId val="198239744"/>
        <c:axId val="19824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xmlns:c16r2="http://schemas.microsoft.com/office/drawing/2015/06/chart">
            <c:ext xmlns:c16="http://schemas.microsoft.com/office/drawing/2014/chart" uri="{C3380CC4-5D6E-409C-BE32-E72D297353CC}">
              <c16:uniqueId val="{00000001-B6B5-4A7B-9678-E78E2FB52DD0}"/>
            </c:ext>
          </c:extLst>
        </c:ser>
        <c:dLbls>
          <c:showLegendKey val="0"/>
          <c:showVal val="0"/>
          <c:showCatName val="0"/>
          <c:showSerName val="0"/>
          <c:showPercent val="0"/>
          <c:showBubbleSize val="0"/>
        </c:dLbls>
        <c:marker val="1"/>
        <c:smooth val="0"/>
        <c:axId val="198239744"/>
        <c:axId val="198241664"/>
      </c:lineChart>
      <c:dateAx>
        <c:axId val="198239744"/>
        <c:scaling>
          <c:orientation val="minMax"/>
        </c:scaling>
        <c:delete val="1"/>
        <c:axPos val="b"/>
        <c:numFmt formatCode="ge" sourceLinked="1"/>
        <c:majorTickMark val="none"/>
        <c:minorTickMark val="none"/>
        <c:tickLblPos val="none"/>
        <c:crossAx val="198241664"/>
        <c:crosses val="autoZero"/>
        <c:auto val="1"/>
        <c:lblOffset val="100"/>
        <c:baseTimeUnit val="years"/>
      </c:dateAx>
      <c:valAx>
        <c:axId val="19824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23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117.72</c:v>
                </c:pt>
                <c:pt idx="1">
                  <c:v>113.22</c:v>
                </c:pt>
                <c:pt idx="2">
                  <c:v>109.12</c:v>
                </c:pt>
                <c:pt idx="3">
                  <c:v>106.05</c:v>
                </c:pt>
                <c:pt idx="4">
                  <c:v>104.18</c:v>
                </c:pt>
              </c:numCache>
            </c:numRef>
          </c:val>
          <c:extLst xmlns:c16r2="http://schemas.microsoft.com/office/drawing/2015/06/chart">
            <c:ext xmlns:c16="http://schemas.microsoft.com/office/drawing/2014/chart" uri="{C3380CC4-5D6E-409C-BE32-E72D297353CC}">
              <c16:uniqueId val="{00000000-E0E2-4246-A499-71B6986191F5}"/>
            </c:ext>
          </c:extLst>
        </c:ser>
        <c:dLbls>
          <c:showLegendKey val="0"/>
          <c:showVal val="0"/>
          <c:showCatName val="0"/>
          <c:showSerName val="0"/>
          <c:showPercent val="0"/>
          <c:showBubbleSize val="0"/>
        </c:dLbls>
        <c:gapWidth val="150"/>
        <c:axId val="196863488"/>
        <c:axId val="19686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xmlns:c16r2="http://schemas.microsoft.com/office/drawing/2015/06/chart">
            <c:ext xmlns:c16="http://schemas.microsoft.com/office/drawing/2014/chart" uri="{C3380CC4-5D6E-409C-BE32-E72D297353CC}">
              <c16:uniqueId val="{00000001-E0E2-4246-A499-71B6986191F5}"/>
            </c:ext>
          </c:extLst>
        </c:ser>
        <c:dLbls>
          <c:showLegendKey val="0"/>
          <c:showVal val="0"/>
          <c:showCatName val="0"/>
          <c:showSerName val="0"/>
          <c:showPercent val="0"/>
          <c:showBubbleSize val="0"/>
        </c:dLbls>
        <c:marker val="1"/>
        <c:smooth val="0"/>
        <c:axId val="196863488"/>
        <c:axId val="196865408"/>
      </c:lineChart>
      <c:dateAx>
        <c:axId val="196863488"/>
        <c:scaling>
          <c:orientation val="minMax"/>
        </c:scaling>
        <c:delete val="1"/>
        <c:axPos val="b"/>
        <c:numFmt formatCode="ge" sourceLinked="1"/>
        <c:majorTickMark val="none"/>
        <c:minorTickMark val="none"/>
        <c:tickLblPos val="none"/>
        <c:crossAx val="196865408"/>
        <c:crosses val="autoZero"/>
        <c:auto val="1"/>
        <c:lblOffset val="100"/>
        <c:baseTimeUnit val="years"/>
      </c:dateAx>
      <c:valAx>
        <c:axId val="196865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686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41.4</c:v>
                </c:pt>
                <c:pt idx="1">
                  <c:v>41.6</c:v>
                </c:pt>
                <c:pt idx="2">
                  <c:v>42.87</c:v>
                </c:pt>
                <c:pt idx="3">
                  <c:v>43.91</c:v>
                </c:pt>
                <c:pt idx="4">
                  <c:v>42.11</c:v>
                </c:pt>
              </c:numCache>
            </c:numRef>
          </c:val>
          <c:extLst xmlns:c16r2="http://schemas.microsoft.com/office/drawing/2015/06/chart">
            <c:ext xmlns:c16="http://schemas.microsoft.com/office/drawing/2014/chart" uri="{C3380CC4-5D6E-409C-BE32-E72D297353CC}">
              <c16:uniqueId val="{00000000-0B4C-4506-86C7-D0C87484CCD8}"/>
            </c:ext>
          </c:extLst>
        </c:ser>
        <c:dLbls>
          <c:showLegendKey val="0"/>
          <c:showVal val="0"/>
          <c:showCatName val="0"/>
          <c:showSerName val="0"/>
          <c:showPercent val="0"/>
          <c:showBubbleSize val="0"/>
        </c:dLbls>
        <c:gapWidth val="150"/>
        <c:axId val="197572480"/>
        <c:axId val="19757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xmlns:c16r2="http://schemas.microsoft.com/office/drawing/2015/06/chart">
            <c:ext xmlns:c16="http://schemas.microsoft.com/office/drawing/2014/chart" uri="{C3380CC4-5D6E-409C-BE32-E72D297353CC}">
              <c16:uniqueId val="{00000001-0B4C-4506-86C7-D0C87484CCD8}"/>
            </c:ext>
          </c:extLst>
        </c:ser>
        <c:dLbls>
          <c:showLegendKey val="0"/>
          <c:showVal val="0"/>
          <c:showCatName val="0"/>
          <c:showSerName val="0"/>
          <c:showPercent val="0"/>
          <c:showBubbleSize val="0"/>
        </c:dLbls>
        <c:marker val="1"/>
        <c:smooth val="0"/>
        <c:axId val="197572480"/>
        <c:axId val="197574656"/>
      </c:lineChart>
      <c:dateAx>
        <c:axId val="197572480"/>
        <c:scaling>
          <c:orientation val="minMax"/>
        </c:scaling>
        <c:delete val="1"/>
        <c:axPos val="b"/>
        <c:numFmt formatCode="ge" sourceLinked="1"/>
        <c:majorTickMark val="none"/>
        <c:minorTickMark val="none"/>
        <c:tickLblPos val="none"/>
        <c:crossAx val="197574656"/>
        <c:crosses val="autoZero"/>
        <c:auto val="1"/>
        <c:lblOffset val="100"/>
        <c:baseTimeUnit val="years"/>
      </c:dateAx>
      <c:valAx>
        <c:axId val="19757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7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2.78</c:v>
                </c:pt>
                <c:pt idx="1">
                  <c:v>7.52</c:v>
                </c:pt>
                <c:pt idx="2">
                  <c:v>11.37</c:v>
                </c:pt>
                <c:pt idx="3">
                  <c:v>12.18</c:v>
                </c:pt>
                <c:pt idx="4">
                  <c:v>12.58</c:v>
                </c:pt>
              </c:numCache>
            </c:numRef>
          </c:val>
          <c:extLst xmlns:c16r2="http://schemas.microsoft.com/office/drawing/2015/06/chart">
            <c:ext xmlns:c16="http://schemas.microsoft.com/office/drawing/2014/chart" uri="{C3380CC4-5D6E-409C-BE32-E72D297353CC}">
              <c16:uniqueId val="{00000000-008D-45A5-B027-03E07BF69CF1}"/>
            </c:ext>
          </c:extLst>
        </c:ser>
        <c:dLbls>
          <c:showLegendKey val="0"/>
          <c:showVal val="0"/>
          <c:showCatName val="0"/>
          <c:showSerName val="0"/>
          <c:showPercent val="0"/>
          <c:showBubbleSize val="0"/>
        </c:dLbls>
        <c:gapWidth val="150"/>
        <c:axId val="197855488"/>
        <c:axId val="19786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xmlns:c16r2="http://schemas.microsoft.com/office/drawing/2015/06/chart">
            <c:ext xmlns:c16="http://schemas.microsoft.com/office/drawing/2014/chart" uri="{C3380CC4-5D6E-409C-BE32-E72D297353CC}">
              <c16:uniqueId val="{00000001-008D-45A5-B027-03E07BF69CF1}"/>
            </c:ext>
          </c:extLst>
        </c:ser>
        <c:dLbls>
          <c:showLegendKey val="0"/>
          <c:showVal val="0"/>
          <c:showCatName val="0"/>
          <c:showSerName val="0"/>
          <c:showPercent val="0"/>
          <c:showBubbleSize val="0"/>
        </c:dLbls>
        <c:marker val="1"/>
        <c:smooth val="0"/>
        <c:axId val="197855488"/>
        <c:axId val="197865856"/>
      </c:lineChart>
      <c:dateAx>
        <c:axId val="197855488"/>
        <c:scaling>
          <c:orientation val="minMax"/>
        </c:scaling>
        <c:delete val="1"/>
        <c:axPos val="b"/>
        <c:numFmt formatCode="ge" sourceLinked="1"/>
        <c:majorTickMark val="none"/>
        <c:minorTickMark val="none"/>
        <c:tickLblPos val="none"/>
        <c:crossAx val="197865856"/>
        <c:crosses val="autoZero"/>
        <c:auto val="1"/>
        <c:lblOffset val="100"/>
        <c:baseTimeUnit val="years"/>
      </c:dateAx>
      <c:valAx>
        <c:axId val="19786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85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920-4030-AC0A-873A09A112F7}"/>
            </c:ext>
          </c:extLst>
        </c:ser>
        <c:dLbls>
          <c:showLegendKey val="0"/>
          <c:showVal val="0"/>
          <c:showCatName val="0"/>
          <c:showSerName val="0"/>
          <c:showPercent val="0"/>
          <c:showBubbleSize val="0"/>
        </c:dLbls>
        <c:gapWidth val="150"/>
        <c:axId val="197915776"/>
        <c:axId val="19791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xmlns:c16r2="http://schemas.microsoft.com/office/drawing/2015/06/chart">
            <c:ext xmlns:c16="http://schemas.microsoft.com/office/drawing/2014/chart" uri="{C3380CC4-5D6E-409C-BE32-E72D297353CC}">
              <c16:uniqueId val="{00000001-8920-4030-AC0A-873A09A112F7}"/>
            </c:ext>
          </c:extLst>
        </c:ser>
        <c:dLbls>
          <c:showLegendKey val="0"/>
          <c:showVal val="0"/>
          <c:showCatName val="0"/>
          <c:showSerName val="0"/>
          <c:showPercent val="0"/>
          <c:showBubbleSize val="0"/>
        </c:dLbls>
        <c:marker val="1"/>
        <c:smooth val="0"/>
        <c:axId val="197915776"/>
        <c:axId val="197917696"/>
      </c:lineChart>
      <c:dateAx>
        <c:axId val="197915776"/>
        <c:scaling>
          <c:orientation val="minMax"/>
        </c:scaling>
        <c:delete val="1"/>
        <c:axPos val="b"/>
        <c:numFmt formatCode="ge" sourceLinked="1"/>
        <c:majorTickMark val="none"/>
        <c:minorTickMark val="none"/>
        <c:tickLblPos val="none"/>
        <c:crossAx val="197917696"/>
        <c:crosses val="autoZero"/>
        <c:auto val="1"/>
        <c:lblOffset val="100"/>
        <c:baseTimeUnit val="years"/>
      </c:dateAx>
      <c:valAx>
        <c:axId val="197917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791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320.85000000000002</c:v>
                </c:pt>
                <c:pt idx="1">
                  <c:v>452.72</c:v>
                </c:pt>
                <c:pt idx="2">
                  <c:v>371.05</c:v>
                </c:pt>
                <c:pt idx="3">
                  <c:v>437.16</c:v>
                </c:pt>
                <c:pt idx="4">
                  <c:v>411.48</c:v>
                </c:pt>
              </c:numCache>
            </c:numRef>
          </c:val>
          <c:extLst xmlns:c16r2="http://schemas.microsoft.com/office/drawing/2015/06/chart">
            <c:ext xmlns:c16="http://schemas.microsoft.com/office/drawing/2014/chart" uri="{C3380CC4-5D6E-409C-BE32-E72D297353CC}">
              <c16:uniqueId val="{00000000-2AE9-4BC8-AFEA-438AE5D5FDC2}"/>
            </c:ext>
          </c:extLst>
        </c:ser>
        <c:dLbls>
          <c:showLegendKey val="0"/>
          <c:showVal val="0"/>
          <c:showCatName val="0"/>
          <c:showSerName val="0"/>
          <c:showPercent val="0"/>
          <c:showBubbleSize val="0"/>
        </c:dLbls>
        <c:gapWidth val="150"/>
        <c:axId val="197629440"/>
        <c:axId val="19763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xmlns:c16r2="http://schemas.microsoft.com/office/drawing/2015/06/chart">
            <c:ext xmlns:c16="http://schemas.microsoft.com/office/drawing/2014/chart" uri="{C3380CC4-5D6E-409C-BE32-E72D297353CC}">
              <c16:uniqueId val="{00000001-2AE9-4BC8-AFEA-438AE5D5FDC2}"/>
            </c:ext>
          </c:extLst>
        </c:ser>
        <c:dLbls>
          <c:showLegendKey val="0"/>
          <c:showVal val="0"/>
          <c:showCatName val="0"/>
          <c:showSerName val="0"/>
          <c:showPercent val="0"/>
          <c:showBubbleSize val="0"/>
        </c:dLbls>
        <c:marker val="1"/>
        <c:smooth val="0"/>
        <c:axId val="197629440"/>
        <c:axId val="197631360"/>
      </c:lineChart>
      <c:dateAx>
        <c:axId val="197629440"/>
        <c:scaling>
          <c:orientation val="minMax"/>
        </c:scaling>
        <c:delete val="1"/>
        <c:axPos val="b"/>
        <c:numFmt formatCode="ge" sourceLinked="1"/>
        <c:majorTickMark val="none"/>
        <c:minorTickMark val="none"/>
        <c:tickLblPos val="none"/>
        <c:crossAx val="197631360"/>
        <c:crosses val="autoZero"/>
        <c:auto val="1"/>
        <c:lblOffset val="100"/>
        <c:baseTimeUnit val="years"/>
      </c:dateAx>
      <c:valAx>
        <c:axId val="197631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762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644.20000000000005</c:v>
                </c:pt>
                <c:pt idx="1">
                  <c:v>628.74</c:v>
                </c:pt>
                <c:pt idx="2">
                  <c:v>607.38</c:v>
                </c:pt>
                <c:pt idx="3">
                  <c:v>602.04999999999995</c:v>
                </c:pt>
                <c:pt idx="4">
                  <c:v>639.66999999999996</c:v>
                </c:pt>
              </c:numCache>
            </c:numRef>
          </c:val>
          <c:extLst xmlns:c16r2="http://schemas.microsoft.com/office/drawing/2015/06/chart">
            <c:ext xmlns:c16="http://schemas.microsoft.com/office/drawing/2014/chart" uri="{C3380CC4-5D6E-409C-BE32-E72D297353CC}">
              <c16:uniqueId val="{00000000-A6B1-462B-A892-6B005017BBB1}"/>
            </c:ext>
          </c:extLst>
        </c:ser>
        <c:dLbls>
          <c:showLegendKey val="0"/>
          <c:showVal val="0"/>
          <c:showCatName val="0"/>
          <c:showSerName val="0"/>
          <c:showPercent val="0"/>
          <c:showBubbleSize val="0"/>
        </c:dLbls>
        <c:gapWidth val="150"/>
        <c:axId val="197666688"/>
        <c:axId val="19767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xmlns:c16r2="http://schemas.microsoft.com/office/drawing/2015/06/chart">
            <c:ext xmlns:c16="http://schemas.microsoft.com/office/drawing/2014/chart" uri="{C3380CC4-5D6E-409C-BE32-E72D297353CC}">
              <c16:uniqueId val="{00000001-A6B1-462B-A892-6B005017BBB1}"/>
            </c:ext>
          </c:extLst>
        </c:ser>
        <c:dLbls>
          <c:showLegendKey val="0"/>
          <c:showVal val="0"/>
          <c:showCatName val="0"/>
          <c:showSerName val="0"/>
          <c:showPercent val="0"/>
          <c:showBubbleSize val="0"/>
        </c:dLbls>
        <c:marker val="1"/>
        <c:smooth val="0"/>
        <c:axId val="197666688"/>
        <c:axId val="197677056"/>
      </c:lineChart>
      <c:dateAx>
        <c:axId val="197666688"/>
        <c:scaling>
          <c:orientation val="minMax"/>
        </c:scaling>
        <c:delete val="1"/>
        <c:axPos val="b"/>
        <c:numFmt formatCode="ge" sourceLinked="1"/>
        <c:majorTickMark val="none"/>
        <c:minorTickMark val="none"/>
        <c:tickLblPos val="none"/>
        <c:crossAx val="197677056"/>
        <c:crosses val="autoZero"/>
        <c:auto val="1"/>
        <c:lblOffset val="100"/>
        <c:baseTimeUnit val="years"/>
      </c:dateAx>
      <c:valAx>
        <c:axId val="197677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766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104.24</c:v>
                </c:pt>
                <c:pt idx="1">
                  <c:v>101.79</c:v>
                </c:pt>
                <c:pt idx="2">
                  <c:v>96.23</c:v>
                </c:pt>
                <c:pt idx="3">
                  <c:v>92.32</c:v>
                </c:pt>
                <c:pt idx="4">
                  <c:v>90.28</c:v>
                </c:pt>
              </c:numCache>
            </c:numRef>
          </c:val>
          <c:extLst xmlns:c16r2="http://schemas.microsoft.com/office/drawing/2015/06/chart">
            <c:ext xmlns:c16="http://schemas.microsoft.com/office/drawing/2014/chart" uri="{C3380CC4-5D6E-409C-BE32-E72D297353CC}">
              <c16:uniqueId val="{00000000-03F2-4A9A-B2FF-BDF904201015}"/>
            </c:ext>
          </c:extLst>
        </c:ser>
        <c:dLbls>
          <c:showLegendKey val="0"/>
          <c:showVal val="0"/>
          <c:showCatName val="0"/>
          <c:showSerName val="0"/>
          <c:showPercent val="0"/>
          <c:showBubbleSize val="0"/>
        </c:dLbls>
        <c:gapWidth val="150"/>
        <c:axId val="197712128"/>
        <c:axId val="19771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xmlns:c16r2="http://schemas.microsoft.com/office/drawing/2015/06/chart">
            <c:ext xmlns:c16="http://schemas.microsoft.com/office/drawing/2014/chart" uri="{C3380CC4-5D6E-409C-BE32-E72D297353CC}">
              <c16:uniqueId val="{00000001-03F2-4A9A-B2FF-BDF904201015}"/>
            </c:ext>
          </c:extLst>
        </c:ser>
        <c:dLbls>
          <c:showLegendKey val="0"/>
          <c:showVal val="0"/>
          <c:showCatName val="0"/>
          <c:showSerName val="0"/>
          <c:showPercent val="0"/>
          <c:showBubbleSize val="0"/>
        </c:dLbls>
        <c:marker val="1"/>
        <c:smooth val="0"/>
        <c:axId val="197712128"/>
        <c:axId val="197718400"/>
      </c:lineChart>
      <c:dateAx>
        <c:axId val="197712128"/>
        <c:scaling>
          <c:orientation val="minMax"/>
        </c:scaling>
        <c:delete val="1"/>
        <c:axPos val="b"/>
        <c:numFmt formatCode="ge" sourceLinked="1"/>
        <c:majorTickMark val="none"/>
        <c:minorTickMark val="none"/>
        <c:tickLblPos val="none"/>
        <c:crossAx val="197718400"/>
        <c:crosses val="autoZero"/>
        <c:auto val="1"/>
        <c:lblOffset val="100"/>
        <c:baseTimeUnit val="years"/>
      </c:dateAx>
      <c:valAx>
        <c:axId val="19771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71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119.14</c:v>
                </c:pt>
                <c:pt idx="1">
                  <c:v>122.31</c:v>
                </c:pt>
                <c:pt idx="2">
                  <c:v>129.28</c:v>
                </c:pt>
                <c:pt idx="3">
                  <c:v>134.59</c:v>
                </c:pt>
                <c:pt idx="4">
                  <c:v>137.49</c:v>
                </c:pt>
              </c:numCache>
            </c:numRef>
          </c:val>
          <c:extLst xmlns:c16r2="http://schemas.microsoft.com/office/drawing/2015/06/chart">
            <c:ext xmlns:c16="http://schemas.microsoft.com/office/drawing/2014/chart" uri="{C3380CC4-5D6E-409C-BE32-E72D297353CC}">
              <c16:uniqueId val="{00000000-2A9B-48AB-8FEF-933595AF7F82}"/>
            </c:ext>
          </c:extLst>
        </c:ser>
        <c:dLbls>
          <c:showLegendKey val="0"/>
          <c:showVal val="0"/>
          <c:showCatName val="0"/>
          <c:showSerName val="0"/>
          <c:showPercent val="0"/>
          <c:showBubbleSize val="0"/>
        </c:dLbls>
        <c:gapWidth val="150"/>
        <c:axId val="197813376"/>
        <c:axId val="19781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xmlns:c16r2="http://schemas.microsoft.com/office/drawing/2015/06/chart">
            <c:ext xmlns:c16="http://schemas.microsoft.com/office/drawing/2014/chart" uri="{C3380CC4-5D6E-409C-BE32-E72D297353CC}">
              <c16:uniqueId val="{00000001-2A9B-48AB-8FEF-933595AF7F82}"/>
            </c:ext>
          </c:extLst>
        </c:ser>
        <c:dLbls>
          <c:showLegendKey val="0"/>
          <c:showVal val="0"/>
          <c:showCatName val="0"/>
          <c:showSerName val="0"/>
          <c:showPercent val="0"/>
          <c:showBubbleSize val="0"/>
        </c:dLbls>
        <c:marker val="1"/>
        <c:smooth val="0"/>
        <c:axId val="197813376"/>
        <c:axId val="197815296"/>
      </c:lineChart>
      <c:dateAx>
        <c:axId val="197813376"/>
        <c:scaling>
          <c:orientation val="minMax"/>
        </c:scaling>
        <c:delete val="1"/>
        <c:axPos val="b"/>
        <c:numFmt formatCode="ge" sourceLinked="1"/>
        <c:majorTickMark val="none"/>
        <c:minorTickMark val="none"/>
        <c:tickLblPos val="none"/>
        <c:crossAx val="197815296"/>
        <c:crosses val="autoZero"/>
        <c:auto val="1"/>
        <c:lblOffset val="100"/>
        <c:baseTimeUnit val="years"/>
      </c:dateAx>
      <c:valAx>
        <c:axId val="19781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81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1"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9" t="s">
        <v>0</v>
      </c>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row>
    <row r="3" spans="1:78" ht="9.75" customHeight="1" x14ac:dyDescent="0.15">
      <c r="A3" s="2"/>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row>
    <row r="4" spans="1:78" ht="9.75" customHeight="1" x14ac:dyDescent="0.15">
      <c r="A4" s="2"/>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100" t="str">
        <f>データ!H6</f>
        <v>京都府　亀岡市</v>
      </c>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1"/>
      <c r="AE6" s="101"/>
      <c r="AF6" s="101"/>
      <c r="AG6" s="101"/>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91" t="s">
        <v>1</v>
      </c>
      <c r="C7" s="92"/>
      <c r="D7" s="92"/>
      <c r="E7" s="92"/>
      <c r="F7" s="92"/>
      <c r="G7" s="92"/>
      <c r="H7" s="92"/>
      <c r="I7" s="91" t="s">
        <v>2</v>
      </c>
      <c r="J7" s="92"/>
      <c r="K7" s="92"/>
      <c r="L7" s="92"/>
      <c r="M7" s="92"/>
      <c r="N7" s="92"/>
      <c r="O7" s="93"/>
      <c r="P7" s="94" t="s">
        <v>3</v>
      </c>
      <c r="Q7" s="94"/>
      <c r="R7" s="94"/>
      <c r="S7" s="94"/>
      <c r="T7" s="94"/>
      <c r="U7" s="94"/>
      <c r="V7" s="94"/>
      <c r="W7" s="94" t="s">
        <v>4</v>
      </c>
      <c r="X7" s="94"/>
      <c r="Y7" s="94"/>
      <c r="Z7" s="94"/>
      <c r="AA7" s="94"/>
      <c r="AB7" s="94"/>
      <c r="AC7" s="94"/>
      <c r="AD7" s="94" t="s">
        <v>5</v>
      </c>
      <c r="AE7" s="94"/>
      <c r="AF7" s="94"/>
      <c r="AG7" s="94"/>
      <c r="AH7" s="94"/>
      <c r="AI7" s="94"/>
      <c r="AJ7" s="94"/>
      <c r="AK7" s="4"/>
      <c r="AL7" s="94" t="s">
        <v>6</v>
      </c>
      <c r="AM7" s="94"/>
      <c r="AN7" s="94"/>
      <c r="AO7" s="94"/>
      <c r="AP7" s="94"/>
      <c r="AQ7" s="94"/>
      <c r="AR7" s="94"/>
      <c r="AS7" s="94"/>
      <c r="AT7" s="91" t="s">
        <v>7</v>
      </c>
      <c r="AU7" s="92"/>
      <c r="AV7" s="92"/>
      <c r="AW7" s="92"/>
      <c r="AX7" s="92"/>
      <c r="AY7" s="92"/>
      <c r="AZ7" s="92"/>
      <c r="BA7" s="92"/>
      <c r="BB7" s="94" t="s">
        <v>8</v>
      </c>
      <c r="BC7" s="94"/>
      <c r="BD7" s="94"/>
      <c r="BE7" s="94"/>
      <c r="BF7" s="94"/>
      <c r="BG7" s="94"/>
      <c r="BH7" s="94"/>
      <c r="BI7" s="94"/>
      <c r="BJ7" s="3"/>
      <c r="BK7" s="3"/>
      <c r="BL7" s="5" t="s">
        <v>9</v>
      </c>
      <c r="BM7" s="6"/>
      <c r="BN7" s="6"/>
      <c r="BO7" s="6"/>
      <c r="BP7" s="6"/>
      <c r="BQ7" s="6"/>
      <c r="BR7" s="6"/>
      <c r="BS7" s="6"/>
      <c r="BT7" s="6"/>
      <c r="BU7" s="6"/>
      <c r="BV7" s="6"/>
      <c r="BW7" s="6"/>
      <c r="BX7" s="6"/>
      <c r="BY7" s="7"/>
    </row>
    <row r="8" spans="1:78" ht="18.75" customHeight="1" x14ac:dyDescent="0.15">
      <c r="A8" s="2"/>
      <c r="B8" s="95" t="str">
        <f>データ!$I$6</f>
        <v>法適用</v>
      </c>
      <c r="C8" s="96"/>
      <c r="D8" s="96"/>
      <c r="E8" s="96"/>
      <c r="F8" s="96"/>
      <c r="G8" s="96"/>
      <c r="H8" s="96"/>
      <c r="I8" s="95" t="str">
        <f>データ!$J$6</f>
        <v>水道事業</v>
      </c>
      <c r="J8" s="96"/>
      <c r="K8" s="96"/>
      <c r="L8" s="96"/>
      <c r="M8" s="96"/>
      <c r="N8" s="96"/>
      <c r="O8" s="97"/>
      <c r="P8" s="98" t="str">
        <f>データ!$K$6</f>
        <v>末端給水事業</v>
      </c>
      <c r="Q8" s="98"/>
      <c r="R8" s="98"/>
      <c r="S8" s="98"/>
      <c r="T8" s="98"/>
      <c r="U8" s="98"/>
      <c r="V8" s="98"/>
      <c r="W8" s="98" t="str">
        <f>データ!$L$6</f>
        <v>A4</v>
      </c>
      <c r="X8" s="98"/>
      <c r="Y8" s="98"/>
      <c r="Z8" s="98"/>
      <c r="AA8" s="98"/>
      <c r="AB8" s="98"/>
      <c r="AC8" s="98"/>
      <c r="AD8" s="98" t="str">
        <f>データ!$M$6</f>
        <v>非設置</v>
      </c>
      <c r="AE8" s="98"/>
      <c r="AF8" s="98"/>
      <c r="AG8" s="98"/>
      <c r="AH8" s="98"/>
      <c r="AI8" s="98"/>
      <c r="AJ8" s="98"/>
      <c r="AK8" s="4"/>
      <c r="AL8" s="86">
        <f>データ!$R$6</f>
        <v>89093</v>
      </c>
      <c r="AM8" s="86"/>
      <c r="AN8" s="86"/>
      <c r="AO8" s="86"/>
      <c r="AP8" s="86"/>
      <c r="AQ8" s="86"/>
      <c r="AR8" s="86"/>
      <c r="AS8" s="86"/>
      <c r="AT8" s="82">
        <f>データ!$S$6</f>
        <v>224.8</v>
      </c>
      <c r="AU8" s="83"/>
      <c r="AV8" s="83"/>
      <c r="AW8" s="83"/>
      <c r="AX8" s="83"/>
      <c r="AY8" s="83"/>
      <c r="AZ8" s="83"/>
      <c r="BA8" s="83"/>
      <c r="BB8" s="85">
        <f>データ!$T$6</f>
        <v>396.32</v>
      </c>
      <c r="BC8" s="85"/>
      <c r="BD8" s="85"/>
      <c r="BE8" s="85"/>
      <c r="BF8" s="85"/>
      <c r="BG8" s="85"/>
      <c r="BH8" s="85"/>
      <c r="BI8" s="85"/>
      <c r="BJ8" s="3"/>
      <c r="BK8" s="3"/>
      <c r="BL8" s="89" t="s">
        <v>10</v>
      </c>
      <c r="BM8" s="90"/>
      <c r="BN8" s="8" t="s">
        <v>11</v>
      </c>
      <c r="BO8" s="9"/>
      <c r="BP8" s="9"/>
      <c r="BQ8" s="9"/>
      <c r="BR8" s="9"/>
      <c r="BS8" s="9"/>
      <c r="BT8" s="9"/>
      <c r="BU8" s="9"/>
      <c r="BV8" s="9"/>
      <c r="BW8" s="9"/>
      <c r="BX8" s="9"/>
      <c r="BY8" s="10"/>
    </row>
    <row r="9" spans="1:78" ht="18.75" customHeight="1" x14ac:dyDescent="0.15">
      <c r="A9" s="2"/>
      <c r="B9" s="91" t="s">
        <v>12</v>
      </c>
      <c r="C9" s="92"/>
      <c r="D9" s="92"/>
      <c r="E9" s="92"/>
      <c r="F9" s="92"/>
      <c r="G9" s="92"/>
      <c r="H9" s="92"/>
      <c r="I9" s="91" t="s">
        <v>13</v>
      </c>
      <c r="J9" s="92"/>
      <c r="K9" s="92"/>
      <c r="L9" s="92"/>
      <c r="M9" s="92"/>
      <c r="N9" s="92"/>
      <c r="O9" s="93"/>
      <c r="P9" s="94" t="s">
        <v>14</v>
      </c>
      <c r="Q9" s="94"/>
      <c r="R9" s="94"/>
      <c r="S9" s="94"/>
      <c r="T9" s="94"/>
      <c r="U9" s="94"/>
      <c r="V9" s="94"/>
      <c r="W9" s="94" t="s">
        <v>15</v>
      </c>
      <c r="X9" s="94"/>
      <c r="Y9" s="94"/>
      <c r="Z9" s="94"/>
      <c r="AA9" s="94"/>
      <c r="AB9" s="94"/>
      <c r="AC9" s="94"/>
      <c r="AD9" s="2"/>
      <c r="AE9" s="2"/>
      <c r="AF9" s="2"/>
      <c r="AG9" s="2"/>
      <c r="AH9" s="4"/>
      <c r="AI9" s="4"/>
      <c r="AJ9" s="4"/>
      <c r="AK9" s="4"/>
      <c r="AL9" s="94" t="s">
        <v>16</v>
      </c>
      <c r="AM9" s="94"/>
      <c r="AN9" s="94"/>
      <c r="AO9" s="94"/>
      <c r="AP9" s="94"/>
      <c r="AQ9" s="94"/>
      <c r="AR9" s="94"/>
      <c r="AS9" s="94"/>
      <c r="AT9" s="91" t="s">
        <v>17</v>
      </c>
      <c r="AU9" s="92"/>
      <c r="AV9" s="92"/>
      <c r="AW9" s="92"/>
      <c r="AX9" s="92"/>
      <c r="AY9" s="92"/>
      <c r="AZ9" s="92"/>
      <c r="BA9" s="92"/>
      <c r="BB9" s="94" t="s">
        <v>18</v>
      </c>
      <c r="BC9" s="94"/>
      <c r="BD9" s="94"/>
      <c r="BE9" s="94"/>
      <c r="BF9" s="94"/>
      <c r="BG9" s="94"/>
      <c r="BH9" s="94"/>
      <c r="BI9" s="94"/>
      <c r="BJ9" s="3"/>
      <c r="BK9" s="3"/>
      <c r="BL9" s="80" t="s">
        <v>19</v>
      </c>
      <c r="BM9" s="81"/>
      <c r="BN9" s="11" t="s">
        <v>20</v>
      </c>
      <c r="BO9" s="12"/>
      <c r="BP9" s="12"/>
      <c r="BQ9" s="12"/>
      <c r="BR9" s="12"/>
      <c r="BS9" s="12"/>
      <c r="BT9" s="12"/>
      <c r="BU9" s="12"/>
      <c r="BV9" s="12"/>
      <c r="BW9" s="12"/>
      <c r="BX9" s="12"/>
      <c r="BY9" s="13"/>
    </row>
    <row r="10" spans="1:78" ht="18.75" customHeight="1" x14ac:dyDescent="0.15">
      <c r="A10" s="2"/>
      <c r="B10" s="82" t="str">
        <f>データ!$N$6</f>
        <v>-</v>
      </c>
      <c r="C10" s="83"/>
      <c r="D10" s="83"/>
      <c r="E10" s="83"/>
      <c r="F10" s="83"/>
      <c r="G10" s="83"/>
      <c r="H10" s="83"/>
      <c r="I10" s="82">
        <f>データ!$O$6</f>
        <v>70.31</v>
      </c>
      <c r="J10" s="83"/>
      <c r="K10" s="83"/>
      <c r="L10" s="83"/>
      <c r="M10" s="83"/>
      <c r="N10" s="83"/>
      <c r="O10" s="84"/>
      <c r="P10" s="85">
        <f>データ!$P$6</f>
        <v>97.94</v>
      </c>
      <c r="Q10" s="85"/>
      <c r="R10" s="85"/>
      <c r="S10" s="85"/>
      <c r="T10" s="85"/>
      <c r="U10" s="85"/>
      <c r="V10" s="85"/>
      <c r="W10" s="86">
        <f>データ!$Q$6</f>
        <v>2268</v>
      </c>
      <c r="X10" s="86"/>
      <c r="Y10" s="86"/>
      <c r="Z10" s="86"/>
      <c r="AA10" s="86"/>
      <c r="AB10" s="86"/>
      <c r="AC10" s="86"/>
      <c r="AD10" s="2"/>
      <c r="AE10" s="2"/>
      <c r="AF10" s="2"/>
      <c r="AG10" s="2"/>
      <c r="AH10" s="4"/>
      <c r="AI10" s="4"/>
      <c r="AJ10" s="4"/>
      <c r="AK10" s="4"/>
      <c r="AL10" s="86">
        <f>データ!$U$6</f>
        <v>87001</v>
      </c>
      <c r="AM10" s="86"/>
      <c r="AN10" s="86"/>
      <c r="AO10" s="86"/>
      <c r="AP10" s="86"/>
      <c r="AQ10" s="86"/>
      <c r="AR10" s="86"/>
      <c r="AS10" s="86"/>
      <c r="AT10" s="82">
        <f>データ!$V$6</f>
        <v>78.7</v>
      </c>
      <c r="AU10" s="83"/>
      <c r="AV10" s="83"/>
      <c r="AW10" s="83"/>
      <c r="AX10" s="83"/>
      <c r="AY10" s="83"/>
      <c r="AZ10" s="83"/>
      <c r="BA10" s="83"/>
      <c r="BB10" s="85">
        <f>データ!$W$6</f>
        <v>1105.48</v>
      </c>
      <c r="BC10" s="85"/>
      <c r="BD10" s="85"/>
      <c r="BE10" s="85"/>
      <c r="BF10" s="85"/>
      <c r="BG10" s="85"/>
      <c r="BH10" s="85"/>
      <c r="BI10" s="85"/>
      <c r="BJ10" s="2"/>
      <c r="BK10" s="2"/>
      <c r="BL10" s="87" t="s">
        <v>21</v>
      </c>
      <c r="BM10" s="88"/>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0" t="s">
        <v>107</v>
      </c>
      <c r="BM16" s="71"/>
      <c r="BN16" s="71"/>
      <c r="BO16" s="71"/>
      <c r="BP16" s="71"/>
      <c r="BQ16" s="71"/>
      <c r="BR16" s="71"/>
      <c r="BS16" s="71"/>
      <c r="BT16" s="71"/>
      <c r="BU16" s="71"/>
      <c r="BV16" s="71"/>
      <c r="BW16" s="71"/>
      <c r="BX16" s="71"/>
      <c r="BY16" s="71"/>
      <c r="BZ16" s="7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1"/>
      <c r="BN17" s="71"/>
      <c r="BO17" s="71"/>
      <c r="BP17" s="71"/>
      <c r="BQ17" s="71"/>
      <c r="BR17" s="71"/>
      <c r="BS17" s="71"/>
      <c r="BT17" s="71"/>
      <c r="BU17" s="71"/>
      <c r="BV17" s="71"/>
      <c r="BW17" s="71"/>
      <c r="BX17" s="71"/>
      <c r="BY17" s="71"/>
      <c r="BZ17" s="7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1"/>
      <c r="BN18" s="71"/>
      <c r="BO18" s="71"/>
      <c r="BP18" s="71"/>
      <c r="BQ18" s="71"/>
      <c r="BR18" s="71"/>
      <c r="BS18" s="71"/>
      <c r="BT18" s="71"/>
      <c r="BU18" s="71"/>
      <c r="BV18" s="71"/>
      <c r="BW18" s="71"/>
      <c r="BX18" s="71"/>
      <c r="BY18" s="71"/>
      <c r="BZ18" s="7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1"/>
      <c r="BN19" s="71"/>
      <c r="BO19" s="71"/>
      <c r="BP19" s="71"/>
      <c r="BQ19" s="71"/>
      <c r="BR19" s="71"/>
      <c r="BS19" s="71"/>
      <c r="BT19" s="71"/>
      <c r="BU19" s="71"/>
      <c r="BV19" s="71"/>
      <c r="BW19" s="71"/>
      <c r="BX19" s="71"/>
      <c r="BY19" s="71"/>
      <c r="BZ19" s="7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1"/>
      <c r="BN20" s="71"/>
      <c r="BO20" s="71"/>
      <c r="BP20" s="71"/>
      <c r="BQ20" s="71"/>
      <c r="BR20" s="71"/>
      <c r="BS20" s="71"/>
      <c r="BT20" s="71"/>
      <c r="BU20" s="71"/>
      <c r="BV20" s="71"/>
      <c r="BW20" s="71"/>
      <c r="BX20" s="71"/>
      <c r="BY20" s="71"/>
      <c r="BZ20" s="7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1"/>
      <c r="BN21" s="71"/>
      <c r="BO21" s="71"/>
      <c r="BP21" s="71"/>
      <c r="BQ21" s="71"/>
      <c r="BR21" s="71"/>
      <c r="BS21" s="71"/>
      <c r="BT21" s="71"/>
      <c r="BU21" s="71"/>
      <c r="BV21" s="71"/>
      <c r="BW21" s="71"/>
      <c r="BX21" s="71"/>
      <c r="BY21" s="71"/>
      <c r="BZ21" s="7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1"/>
      <c r="BN22" s="71"/>
      <c r="BO22" s="71"/>
      <c r="BP22" s="71"/>
      <c r="BQ22" s="71"/>
      <c r="BR22" s="71"/>
      <c r="BS22" s="71"/>
      <c r="BT22" s="71"/>
      <c r="BU22" s="71"/>
      <c r="BV22" s="71"/>
      <c r="BW22" s="71"/>
      <c r="BX22" s="71"/>
      <c r="BY22" s="71"/>
      <c r="BZ22" s="7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1"/>
      <c r="BN23" s="71"/>
      <c r="BO23" s="71"/>
      <c r="BP23" s="71"/>
      <c r="BQ23" s="71"/>
      <c r="BR23" s="71"/>
      <c r="BS23" s="71"/>
      <c r="BT23" s="71"/>
      <c r="BU23" s="71"/>
      <c r="BV23" s="71"/>
      <c r="BW23" s="71"/>
      <c r="BX23" s="71"/>
      <c r="BY23" s="71"/>
      <c r="BZ23" s="7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1"/>
      <c r="BN24" s="71"/>
      <c r="BO24" s="71"/>
      <c r="BP24" s="71"/>
      <c r="BQ24" s="71"/>
      <c r="BR24" s="71"/>
      <c r="BS24" s="71"/>
      <c r="BT24" s="71"/>
      <c r="BU24" s="71"/>
      <c r="BV24" s="71"/>
      <c r="BW24" s="71"/>
      <c r="BX24" s="71"/>
      <c r="BY24" s="71"/>
      <c r="BZ24" s="7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1"/>
      <c r="BN25" s="71"/>
      <c r="BO25" s="71"/>
      <c r="BP25" s="71"/>
      <c r="BQ25" s="71"/>
      <c r="BR25" s="71"/>
      <c r="BS25" s="71"/>
      <c r="BT25" s="71"/>
      <c r="BU25" s="71"/>
      <c r="BV25" s="71"/>
      <c r="BW25" s="71"/>
      <c r="BX25" s="71"/>
      <c r="BY25" s="71"/>
      <c r="BZ25" s="7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1"/>
      <c r="BN26" s="71"/>
      <c r="BO26" s="71"/>
      <c r="BP26" s="71"/>
      <c r="BQ26" s="71"/>
      <c r="BR26" s="71"/>
      <c r="BS26" s="71"/>
      <c r="BT26" s="71"/>
      <c r="BU26" s="71"/>
      <c r="BV26" s="71"/>
      <c r="BW26" s="71"/>
      <c r="BX26" s="71"/>
      <c r="BY26" s="71"/>
      <c r="BZ26" s="7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1"/>
      <c r="BN27" s="71"/>
      <c r="BO27" s="71"/>
      <c r="BP27" s="71"/>
      <c r="BQ27" s="71"/>
      <c r="BR27" s="71"/>
      <c r="BS27" s="71"/>
      <c r="BT27" s="71"/>
      <c r="BU27" s="71"/>
      <c r="BV27" s="71"/>
      <c r="BW27" s="71"/>
      <c r="BX27" s="71"/>
      <c r="BY27" s="71"/>
      <c r="BZ27" s="7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1"/>
      <c r="BN28" s="71"/>
      <c r="BO28" s="71"/>
      <c r="BP28" s="71"/>
      <c r="BQ28" s="71"/>
      <c r="BR28" s="71"/>
      <c r="BS28" s="71"/>
      <c r="BT28" s="71"/>
      <c r="BU28" s="71"/>
      <c r="BV28" s="71"/>
      <c r="BW28" s="71"/>
      <c r="BX28" s="71"/>
      <c r="BY28" s="71"/>
      <c r="BZ28" s="7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1"/>
      <c r="BN29" s="71"/>
      <c r="BO29" s="71"/>
      <c r="BP29" s="71"/>
      <c r="BQ29" s="71"/>
      <c r="BR29" s="71"/>
      <c r="BS29" s="71"/>
      <c r="BT29" s="71"/>
      <c r="BU29" s="71"/>
      <c r="BV29" s="71"/>
      <c r="BW29" s="71"/>
      <c r="BX29" s="71"/>
      <c r="BY29" s="71"/>
      <c r="BZ29" s="7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1"/>
      <c r="BN30" s="71"/>
      <c r="BO30" s="71"/>
      <c r="BP30" s="71"/>
      <c r="BQ30" s="71"/>
      <c r="BR30" s="71"/>
      <c r="BS30" s="71"/>
      <c r="BT30" s="71"/>
      <c r="BU30" s="71"/>
      <c r="BV30" s="71"/>
      <c r="BW30" s="71"/>
      <c r="BX30" s="71"/>
      <c r="BY30" s="71"/>
      <c r="BZ30" s="7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1"/>
      <c r="BN31" s="71"/>
      <c r="BO31" s="71"/>
      <c r="BP31" s="71"/>
      <c r="BQ31" s="71"/>
      <c r="BR31" s="71"/>
      <c r="BS31" s="71"/>
      <c r="BT31" s="71"/>
      <c r="BU31" s="71"/>
      <c r="BV31" s="71"/>
      <c r="BW31" s="71"/>
      <c r="BX31" s="71"/>
      <c r="BY31" s="71"/>
      <c r="BZ31" s="7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1"/>
      <c r="BN32" s="71"/>
      <c r="BO32" s="71"/>
      <c r="BP32" s="71"/>
      <c r="BQ32" s="71"/>
      <c r="BR32" s="71"/>
      <c r="BS32" s="71"/>
      <c r="BT32" s="71"/>
      <c r="BU32" s="71"/>
      <c r="BV32" s="71"/>
      <c r="BW32" s="71"/>
      <c r="BX32" s="71"/>
      <c r="BY32" s="71"/>
      <c r="BZ32" s="7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1"/>
      <c r="BN33" s="71"/>
      <c r="BO33" s="71"/>
      <c r="BP33" s="71"/>
      <c r="BQ33" s="71"/>
      <c r="BR33" s="71"/>
      <c r="BS33" s="71"/>
      <c r="BT33" s="71"/>
      <c r="BU33" s="71"/>
      <c r="BV33" s="71"/>
      <c r="BW33" s="71"/>
      <c r="BX33" s="71"/>
      <c r="BY33" s="71"/>
      <c r="BZ33" s="7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1"/>
      <c r="BN34" s="71"/>
      <c r="BO34" s="71"/>
      <c r="BP34" s="71"/>
      <c r="BQ34" s="71"/>
      <c r="BR34" s="71"/>
      <c r="BS34" s="71"/>
      <c r="BT34" s="71"/>
      <c r="BU34" s="71"/>
      <c r="BV34" s="71"/>
      <c r="BW34" s="71"/>
      <c r="BX34" s="71"/>
      <c r="BY34" s="71"/>
      <c r="BZ34" s="7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1"/>
      <c r="BN35" s="71"/>
      <c r="BO35" s="71"/>
      <c r="BP35" s="71"/>
      <c r="BQ35" s="71"/>
      <c r="BR35" s="71"/>
      <c r="BS35" s="71"/>
      <c r="BT35" s="71"/>
      <c r="BU35" s="71"/>
      <c r="BV35" s="71"/>
      <c r="BW35" s="71"/>
      <c r="BX35" s="71"/>
      <c r="BY35" s="71"/>
      <c r="BZ35" s="7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1"/>
      <c r="BN36" s="71"/>
      <c r="BO36" s="71"/>
      <c r="BP36" s="71"/>
      <c r="BQ36" s="71"/>
      <c r="BR36" s="71"/>
      <c r="BS36" s="71"/>
      <c r="BT36" s="71"/>
      <c r="BU36" s="71"/>
      <c r="BV36" s="71"/>
      <c r="BW36" s="71"/>
      <c r="BX36" s="71"/>
      <c r="BY36" s="71"/>
      <c r="BZ36" s="7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1"/>
      <c r="BN37" s="71"/>
      <c r="BO37" s="71"/>
      <c r="BP37" s="71"/>
      <c r="BQ37" s="71"/>
      <c r="BR37" s="71"/>
      <c r="BS37" s="71"/>
      <c r="BT37" s="71"/>
      <c r="BU37" s="71"/>
      <c r="BV37" s="71"/>
      <c r="BW37" s="71"/>
      <c r="BX37" s="71"/>
      <c r="BY37" s="71"/>
      <c r="BZ37" s="7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1"/>
      <c r="BN38" s="71"/>
      <c r="BO38" s="71"/>
      <c r="BP38" s="71"/>
      <c r="BQ38" s="71"/>
      <c r="BR38" s="71"/>
      <c r="BS38" s="71"/>
      <c r="BT38" s="71"/>
      <c r="BU38" s="71"/>
      <c r="BV38" s="71"/>
      <c r="BW38" s="71"/>
      <c r="BX38" s="71"/>
      <c r="BY38" s="71"/>
      <c r="BZ38" s="7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1"/>
      <c r="BN39" s="71"/>
      <c r="BO39" s="71"/>
      <c r="BP39" s="71"/>
      <c r="BQ39" s="71"/>
      <c r="BR39" s="71"/>
      <c r="BS39" s="71"/>
      <c r="BT39" s="71"/>
      <c r="BU39" s="71"/>
      <c r="BV39" s="71"/>
      <c r="BW39" s="71"/>
      <c r="BX39" s="71"/>
      <c r="BY39" s="71"/>
      <c r="BZ39" s="7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1"/>
      <c r="BN40" s="71"/>
      <c r="BO40" s="71"/>
      <c r="BP40" s="71"/>
      <c r="BQ40" s="71"/>
      <c r="BR40" s="71"/>
      <c r="BS40" s="71"/>
      <c r="BT40" s="71"/>
      <c r="BU40" s="71"/>
      <c r="BV40" s="71"/>
      <c r="BW40" s="71"/>
      <c r="BX40" s="71"/>
      <c r="BY40" s="71"/>
      <c r="BZ40" s="7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1"/>
      <c r="BN41" s="71"/>
      <c r="BO41" s="71"/>
      <c r="BP41" s="71"/>
      <c r="BQ41" s="71"/>
      <c r="BR41" s="71"/>
      <c r="BS41" s="71"/>
      <c r="BT41" s="71"/>
      <c r="BU41" s="71"/>
      <c r="BV41" s="71"/>
      <c r="BW41" s="71"/>
      <c r="BX41" s="71"/>
      <c r="BY41" s="71"/>
      <c r="BZ41" s="7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1"/>
      <c r="BN42" s="71"/>
      <c r="BO42" s="71"/>
      <c r="BP42" s="71"/>
      <c r="BQ42" s="71"/>
      <c r="BR42" s="71"/>
      <c r="BS42" s="71"/>
      <c r="BT42" s="71"/>
      <c r="BU42" s="71"/>
      <c r="BV42" s="71"/>
      <c r="BW42" s="71"/>
      <c r="BX42" s="71"/>
      <c r="BY42" s="71"/>
      <c r="BZ42" s="7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1"/>
      <c r="BN43" s="71"/>
      <c r="BO43" s="71"/>
      <c r="BP43" s="71"/>
      <c r="BQ43" s="71"/>
      <c r="BR43" s="71"/>
      <c r="BS43" s="71"/>
      <c r="BT43" s="71"/>
      <c r="BU43" s="71"/>
      <c r="BV43" s="71"/>
      <c r="BW43" s="71"/>
      <c r="BX43" s="71"/>
      <c r="BY43" s="71"/>
      <c r="BZ43" s="7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1"/>
      <c r="BN44" s="71"/>
      <c r="BO44" s="71"/>
      <c r="BP44" s="71"/>
      <c r="BQ44" s="71"/>
      <c r="BR44" s="71"/>
      <c r="BS44" s="71"/>
      <c r="BT44" s="71"/>
      <c r="BU44" s="71"/>
      <c r="BV44" s="71"/>
      <c r="BW44" s="71"/>
      <c r="BX44" s="71"/>
      <c r="BY44" s="71"/>
      <c r="BZ44" s="7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4" t="s">
        <v>105</v>
      </c>
      <c r="BM47" s="75"/>
      <c r="BN47" s="75"/>
      <c r="BO47" s="75"/>
      <c r="BP47" s="75"/>
      <c r="BQ47" s="75"/>
      <c r="BR47" s="75"/>
      <c r="BS47" s="75"/>
      <c r="BT47" s="75"/>
      <c r="BU47" s="75"/>
      <c r="BV47" s="75"/>
      <c r="BW47" s="75"/>
      <c r="BX47" s="75"/>
      <c r="BY47" s="75"/>
      <c r="BZ47" s="76"/>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4"/>
      <c r="BM48" s="75"/>
      <c r="BN48" s="75"/>
      <c r="BO48" s="75"/>
      <c r="BP48" s="75"/>
      <c r="BQ48" s="75"/>
      <c r="BR48" s="75"/>
      <c r="BS48" s="75"/>
      <c r="BT48" s="75"/>
      <c r="BU48" s="75"/>
      <c r="BV48" s="75"/>
      <c r="BW48" s="75"/>
      <c r="BX48" s="75"/>
      <c r="BY48" s="75"/>
      <c r="BZ48" s="76"/>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4"/>
      <c r="BM49" s="75"/>
      <c r="BN49" s="75"/>
      <c r="BO49" s="75"/>
      <c r="BP49" s="75"/>
      <c r="BQ49" s="75"/>
      <c r="BR49" s="75"/>
      <c r="BS49" s="75"/>
      <c r="BT49" s="75"/>
      <c r="BU49" s="75"/>
      <c r="BV49" s="75"/>
      <c r="BW49" s="75"/>
      <c r="BX49" s="75"/>
      <c r="BY49" s="75"/>
      <c r="BZ49" s="76"/>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4"/>
      <c r="BM50" s="75"/>
      <c r="BN50" s="75"/>
      <c r="BO50" s="75"/>
      <c r="BP50" s="75"/>
      <c r="BQ50" s="75"/>
      <c r="BR50" s="75"/>
      <c r="BS50" s="75"/>
      <c r="BT50" s="75"/>
      <c r="BU50" s="75"/>
      <c r="BV50" s="75"/>
      <c r="BW50" s="75"/>
      <c r="BX50" s="75"/>
      <c r="BY50" s="75"/>
      <c r="BZ50" s="76"/>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4"/>
      <c r="BM51" s="75"/>
      <c r="BN51" s="75"/>
      <c r="BO51" s="75"/>
      <c r="BP51" s="75"/>
      <c r="BQ51" s="75"/>
      <c r="BR51" s="75"/>
      <c r="BS51" s="75"/>
      <c r="BT51" s="75"/>
      <c r="BU51" s="75"/>
      <c r="BV51" s="75"/>
      <c r="BW51" s="75"/>
      <c r="BX51" s="75"/>
      <c r="BY51" s="75"/>
      <c r="BZ51" s="76"/>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4"/>
      <c r="BM52" s="75"/>
      <c r="BN52" s="75"/>
      <c r="BO52" s="75"/>
      <c r="BP52" s="75"/>
      <c r="BQ52" s="75"/>
      <c r="BR52" s="75"/>
      <c r="BS52" s="75"/>
      <c r="BT52" s="75"/>
      <c r="BU52" s="75"/>
      <c r="BV52" s="75"/>
      <c r="BW52" s="75"/>
      <c r="BX52" s="75"/>
      <c r="BY52" s="75"/>
      <c r="BZ52" s="76"/>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4"/>
      <c r="BM53" s="75"/>
      <c r="BN53" s="75"/>
      <c r="BO53" s="75"/>
      <c r="BP53" s="75"/>
      <c r="BQ53" s="75"/>
      <c r="BR53" s="75"/>
      <c r="BS53" s="75"/>
      <c r="BT53" s="75"/>
      <c r="BU53" s="75"/>
      <c r="BV53" s="75"/>
      <c r="BW53" s="75"/>
      <c r="BX53" s="75"/>
      <c r="BY53" s="75"/>
      <c r="BZ53" s="76"/>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4"/>
      <c r="BM54" s="75"/>
      <c r="BN54" s="75"/>
      <c r="BO54" s="75"/>
      <c r="BP54" s="75"/>
      <c r="BQ54" s="75"/>
      <c r="BR54" s="75"/>
      <c r="BS54" s="75"/>
      <c r="BT54" s="75"/>
      <c r="BU54" s="75"/>
      <c r="BV54" s="75"/>
      <c r="BW54" s="75"/>
      <c r="BX54" s="75"/>
      <c r="BY54" s="75"/>
      <c r="BZ54" s="76"/>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4"/>
      <c r="BM55" s="75"/>
      <c r="BN55" s="75"/>
      <c r="BO55" s="75"/>
      <c r="BP55" s="75"/>
      <c r="BQ55" s="75"/>
      <c r="BR55" s="75"/>
      <c r="BS55" s="75"/>
      <c r="BT55" s="75"/>
      <c r="BU55" s="75"/>
      <c r="BV55" s="75"/>
      <c r="BW55" s="75"/>
      <c r="BX55" s="75"/>
      <c r="BY55" s="75"/>
      <c r="BZ55" s="76"/>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4"/>
      <c r="BM56" s="75"/>
      <c r="BN56" s="75"/>
      <c r="BO56" s="75"/>
      <c r="BP56" s="75"/>
      <c r="BQ56" s="75"/>
      <c r="BR56" s="75"/>
      <c r="BS56" s="75"/>
      <c r="BT56" s="75"/>
      <c r="BU56" s="75"/>
      <c r="BV56" s="75"/>
      <c r="BW56" s="75"/>
      <c r="BX56" s="75"/>
      <c r="BY56" s="75"/>
      <c r="BZ56" s="76"/>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4"/>
      <c r="BM57" s="75"/>
      <c r="BN57" s="75"/>
      <c r="BO57" s="75"/>
      <c r="BP57" s="75"/>
      <c r="BQ57" s="75"/>
      <c r="BR57" s="75"/>
      <c r="BS57" s="75"/>
      <c r="BT57" s="75"/>
      <c r="BU57" s="75"/>
      <c r="BV57" s="75"/>
      <c r="BW57" s="75"/>
      <c r="BX57" s="75"/>
      <c r="BY57" s="75"/>
      <c r="BZ57" s="76"/>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4"/>
      <c r="BM58" s="75"/>
      <c r="BN58" s="75"/>
      <c r="BO58" s="75"/>
      <c r="BP58" s="75"/>
      <c r="BQ58" s="75"/>
      <c r="BR58" s="75"/>
      <c r="BS58" s="75"/>
      <c r="BT58" s="75"/>
      <c r="BU58" s="75"/>
      <c r="BV58" s="75"/>
      <c r="BW58" s="75"/>
      <c r="BX58" s="75"/>
      <c r="BY58" s="75"/>
      <c r="BZ58" s="7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4"/>
      <c r="BM59" s="75"/>
      <c r="BN59" s="75"/>
      <c r="BO59" s="75"/>
      <c r="BP59" s="75"/>
      <c r="BQ59" s="75"/>
      <c r="BR59" s="75"/>
      <c r="BS59" s="75"/>
      <c r="BT59" s="75"/>
      <c r="BU59" s="75"/>
      <c r="BV59" s="75"/>
      <c r="BW59" s="75"/>
      <c r="BX59" s="75"/>
      <c r="BY59" s="75"/>
      <c r="BZ59" s="76"/>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4"/>
      <c r="BM60" s="75"/>
      <c r="BN60" s="75"/>
      <c r="BO60" s="75"/>
      <c r="BP60" s="75"/>
      <c r="BQ60" s="75"/>
      <c r="BR60" s="75"/>
      <c r="BS60" s="75"/>
      <c r="BT60" s="75"/>
      <c r="BU60" s="75"/>
      <c r="BV60" s="75"/>
      <c r="BW60" s="75"/>
      <c r="BX60" s="75"/>
      <c r="BY60" s="75"/>
      <c r="BZ60" s="7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4"/>
      <c r="BM61" s="75"/>
      <c r="BN61" s="75"/>
      <c r="BO61" s="75"/>
      <c r="BP61" s="75"/>
      <c r="BQ61" s="75"/>
      <c r="BR61" s="75"/>
      <c r="BS61" s="75"/>
      <c r="BT61" s="75"/>
      <c r="BU61" s="75"/>
      <c r="BV61" s="75"/>
      <c r="BW61" s="75"/>
      <c r="BX61" s="75"/>
      <c r="BY61" s="75"/>
      <c r="BZ61" s="76"/>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4"/>
      <c r="BM62" s="75"/>
      <c r="BN62" s="75"/>
      <c r="BO62" s="75"/>
      <c r="BP62" s="75"/>
      <c r="BQ62" s="75"/>
      <c r="BR62" s="75"/>
      <c r="BS62" s="75"/>
      <c r="BT62" s="75"/>
      <c r="BU62" s="75"/>
      <c r="BV62" s="75"/>
      <c r="BW62" s="75"/>
      <c r="BX62" s="75"/>
      <c r="BY62" s="75"/>
      <c r="BZ62" s="76"/>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7"/>
      <c r="BM63" s="78"/>
      <c r="BN63" s="78"/>
      <c r="BO63" s="78"/>
      <c r="BP63" s="78"/>
      <c r="BQ63" s="78"/>
      <c r="BR63" s="78"/>
      <c r="BS63" s="78"/>
      <c r="BT63" s="78"/>
      <c r="BU63" s="78"/>
      <c r="BV63" s="78"/>
      <c r="BW63" s="78"/>
      <c r="BX63" s="78"/>
      <c r="BY63" s="78"/>
      <c r="BZ63" s="7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AEyA21DEi+HelDTvxrfJ0dr167iS/qrUMepVGWXg27tVT56l4Dn4HsFTAzQ/5sboedzimvViLuw/VeWNhJ6SeA==" saltValue="uIBqYghTiAVtGMMULqw5C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103" t="s">
        <v>50</v>
      </c>
      <c r="I3" s="104"/>
      <c r="J3" s="104"/>
      <c r="K3" s="104"/>
      <c r="L3" s="104"/>
      <c r="M3" s="104"/>
      <c r="N3" s="104"/>
      <c r="O3" s="104"/>
      <c r="P3" s="104"/>
      <c r="Q3" s="104"/>
      <c r="R3" s="104"/>
      <c r="S3" s="104"/>
      <c r="T3" s="104"/>
      <c r="U3" s="104"/>
      <c r="V3" s="104"/>
      <c r="W3" s="105"/>
      <c r="X3" s="109" t="s">
        <v>51</v>
      </c>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c r="BN3" s="102"/>
      <c r="BO3" s="102"/>
      <c r="BP3" s="102"/>
      <c r="BQ3" s="102"/>
      <c r="BR3" s="102"/>
      <c r="BS3" s="102"/>
      <c r="BT3" s="102"/>
      <c r="BU3" s="102"/>
      <c r="BV3" s="102"/>
      <c r="BW3" s="102"/>
      <c r="BX3" s="102"/>
      <c r="BY3" s="102"/>
      <c r="BZ3" s="102"/>
      <c r="CA3" s="102"/>
      <c r="CB3" s="102"/>
      <c r="CC3" s="102"/>
      <c r="CD3" s="102"/>
      <c r="CE3" s="102"/>
      <c r="CF3" s="102"/>
      <c r="CG3" s="102"/>
      <c r="CH3" s="102"/>
      <c r="CI3" s="102"/>
      <c r="CJ3" s="102"/>
      <c r="CK3" s="102"/>
      <c r="CL3" s="102"/>
      <c r="CM3" s="102"/>
      <c r="CN3" s="102"/>
      <c r="CO3" s="102"/>
      <c r="CP3" s="102"/>
      <c r="CQ3" s="102"/>
      <c r="CR3" s="102"/>
      <c r="CS3" s="102"/>
      <c r="CT3" s="102"/>
      <c r="CU3" s="102"/>
      <c r="CV3" s="102"/>
      <c r="CW3" s="102"/>
      <c r="CX3" s="102"/>
      <c r="CY3" s="102"/>
      <c r="CZ3" s="102"/>
      <c r="DA3" s="102"/>
      <c r="DB3" s="102"/>
      <c r="DC3" s="102"/>
      <c r="DD3" s="102"/>
      <c r="DE3" s="102"/>
      <c r="DF3" s="102"/>
      <c r="DG3" s="102"/>
      <c r="DH3" s="102" t="s">
        <v>52</v>
      </c>
      <c r="DI3" s="102"/>
      <c r="DJ3" s="102"/>
      <c r="DK3" s="102"/>
      <c r="DL3" s="102"/>
      <c r="DM3" s="102"/>
      <c r="DN3" s="102"/>
      <c r="DO3" s="102"/>
      <c r="DP3" s="102"/>
      <c r="DQ3" s="102"/>
      <c r="DR3" s="102"/>
      <c r="DS3" s="102"/>
      <c r="DT3" s="102"/>
      <c r="DU3" s="102"/>
      <c r="DV3" s="102"/>
      <c r="DW3" s="102"/>
      <c r="DX3" s="102"/>
      <c r="DY3" s="102"/>
      <c r="DZ3" s="102"/>
      <c r="EA3" s="102"/>
      <c r="EB3" s="102"/>
      <c r="EC3" s="102"/>
      <c r="ED3" s="102"/>
      <c r="EE3" s="102"/>
      <c r="EF3" s="102"/>
      <c r="EG3" s="102"/>
      <c r="EH3" s="102"/>
      <c r="EI3" s="102"/>
      <c r="EJ3" s="102"/>
      <c r="EK3" s="102"/>
      <c r="EL3" s="102"/>
      <c r="EM3" s="102"/>
      <c r="EN3" s="102"/>
    </row>
    <row r="4" spans="1:144" x14ac:dyDescent="0.15">
      <c r="A4" s="29" t="s">
        <v>53</v>
      </c>
      <c r="B4" s="31"/>
      <c r="C4" s="31"/>
      <c r="D4" s="31"/>
      <c r="E4" s="31"/>
      <c r="F4" s="31"/>
      <c r="G4" s="31"/>
      <c r="H4" s="106"/>
      <c r="I4" s="107"/>
      <c r="J4" s="107"/>
      <c r="K4" s="107"/>
      <c r="L4" s="107"/>
      <c r="M4" s="107"/>
      <c r="N4" s="107"/>
      <c r="O4" s="107"/>
      <c r="P4" s="107"/>
      <c r="Q4" s="107"/>
      <c r="R4" s="107"/>
      <c r="S4" s="107"/>
      <c r="T4" s="107"/>
      <c r="U4" s="107"/>
      <c r="V4" s="107"/>
      <c r="W4" s="108"/>
      <c r="X4" s="102" t="s">
        <v>54</v>
      </c>
      <c r="Y4" s="102"/>
      <c r="Z4" s="102"/>
      <c r="AA4" s="102"/>
      <c r="AB4" s="102"/>
      <c r="AC4" s="102"/>
      <c r="AD4" s="102"/>
      <c r="AE4" s="102"/>
      <c r="AF4" s="102"/>
      <c r="AG4" s="102"/>
      <c r="AH4" s="102"/>
      <c r="AI4" s="102" t="s">
        <v>55</v>
      </c>
      <c r="AJ4" s="102"/>
      <c r="AK4" s="102"/>
      <c r="AL4" s="102"/>
      <c r="AM4" s="102"/>
      <c r="AN4" s="102"/>
      <c r="AO4" s="102"/>
      <c r="AP4" s="102"/>
      <c r="AQ4" s="102"/>
      <c r="AR4" s="102"/>
      <c r="AS4" s="102"/>
      <c r="AT4" s="102" t="s">
        <v>56</v>
      </c>
      <c r="AU4" s="102"/>
      <c r="AV4" s="102"/>
      <c r="AW4" s="102"/>
      <c r="AX4" s="102"/>
      <c r="AY4" s="102"/>
      <c r="AZ4" s="102"/>
      <c r="BA4" s="102"/>
      <c r="BB4" s="102"/>
      <c r="BC4" s="102"/>
      <c r="BD4" s="102"/>
      <c r="BE4" s="102" t="s">
        <v>57</v>
      </c>
      <c r="BF4" s="102"/>
      <c r="BG4" s="102"/>
      <c r="BH4" s="102"/>
      <c r="BI4" s="102"/>
      <c r="BJ4" s="102"/>
      <c r="BK4" s="102"/>
      <c r="BL4" s="102"/>
      <c r="BM4" s="102"/>
      <c r="BN4" s="102"/>
      <c r="BO4" s="102"/>
      <c r="BP4" s="102" t="s">
        <v>58</v>
      </c>
      <c r="BQ4" s="102"/>
      <c r="BR4" s="102"/>
      <c r="BS4" s="102"/>
      <c r="BT4" s="102"/>
      <c r="BU4" s="102"/>
      <c r="BV4" s="102"/>
      <c r="BW4" s="102"/>
      <c r="BX4" s="102"/>
      <c r="BY4" s="102"/>
      <c r="BZ4" s="102"/>
      <c r="CA4" s="102" t="s">
        <v>59</v>
      </c>
      <c r="CB4" s="102"/>
      <c r="CC4" s="102"/>
      <c r="CD4" s="102"/>
      <c r="CE4" s="102"/>
      <c r="CF4" s="102"/>
      <c r="CG4" s="102"/>
      <c r="CH4" s="102"/>
      <c r="CI4" s="102"/>
      <c r="CJ4" s="102"/>
      <c r="CK4" s="102"/>
      <c r="CL4" s="102" t="s">
        <v>60</v>
      </c>
      <c r="CM4" s="102"/>
      <c r="CN4" s="102"/>
      <c r="CO4" s="102"/>
      <c r="CP4" s="102"/>
      <c r="CQ4" s="102"/>
      <c r="CR4" s="102"/>
      <c r="CS4" s="102"/>
      <c r="CT4" s="102"/>
      <c r="CU4" s="102"/>
      <c r="CV4" s="102"/>
      <c r="CW4" s="102" t="s">
        <v>61</v>
      </c>
      <c r="CX4" s="102"/>
      <c r="CY4" s="102"/>
      <c r="CZ4" s="102"/>
      <c r="DA4" s="102"/>
      <c r="DB4" s="102"/>
      <c r="DC4" s="102"/>
      <c r="DD4" s="102"/>
      <c r="DE4" s="102"/>
      <c r="DF4" s="102"/>
      <c r="DG4" s="102"/>
      <c r="DH4" s="102" t="s">
        <v>62</v>
      </c>
      <c r="DI4" s="102"/>
      <c r="DJ4" s="102"/>
      <c r="DK4" s="102"/>
      <c r="DL4" s="102"/>
      <c r="DM4" s="102"/>
      <c r="DN4" s="102"/>
      <c r="DO4" s="102"/>
      <c r="DP4" s="102"/>
      <c r="DQ4" s="102"/>
      <c r="DR4" s="102"/>
      <c r="DS4" s="102" t="s">
        <v>63</v>
      </c>
      <c r="DT4" s="102"/>
      <c r="DU4" s="102"/>
      <c r="DV4" s="102"/>
      <c r="DW4" s="102"/>
      <c r="DX4" s="102"/>
      <c r="DY4" s="102"/>
      <c r="DZ4" s="102"/>
      <c r="EA4" s="102"/>
      <c r="EB4" s="102"/>
      <c r="EC4" s="102"/>
      <c r="ED4" s="102" t="s">
        <v>64</v>
      </c>
      <c r="EE4" s="102"/>
      <c r="EF4" s="102"/>
      <c r="EG4" s="102"/>
      <c r="EH4" s="102"/>
      <c r="EI4" s="102"/>
      <c r="EJ4" s="102"/>
      <c r="EK4" s="102"/>
      <c r="EL4" s="102"/>
      <c r="EM4" s="102"/>
      <c r="EN4" s="102"/>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262064</v>
      </c>
      <c r="D6" s="34">
        <f t="shared" si="3"/>
        <v>46</v>
      </c>
      <c r="E6" s="34">
        <f t="shared" si="3"/>
        <v>1</v>
      </c>
      <c r="F6" s="34">
        <f t="shared" si="3"/>
        <v>0</v>
      </c>
      <c r="G6" s="34">
        <f t="shared" si="3"/>
        <v>1</v>
      </c>
      <c r="H6" s="34" t="str">
        <f t="shared" si="3"/>
        <v>京都府　亀岡市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70.31</v>
      </c>
      <c r="P6" s="35">
        <f t="shared" si="3"/>
        <v>97.94</v>
      </c>
      <c r="Q6" s="35">
        <f t="shared" si="3"/>
        <v>2268</v>
      </c>
      <c r="R6" s="35">
        <f t="shared" si="3"/>
        <v>89093</v>
      </c>
      <c r="S6" s="35">
        <f t="shared" si="3"/>
        <v>224.8</v>
      </c>
      <c r="T6" s="35">
        <f t="shared" si="3"/>
        <v>396.32</v>
      </c>
      <c r="U6" s="35">
        <f t="shared" si="3"/>
        <v>87001</v>
      </c>
      <c r="V6" s="35">
        <f t="shared" si="3"/>
        <v>78.7</v>
      </c>
      <c r="W6" s="35">
        <f t="shared" si="3"/>
        <v>1105.48</v>
      </c>
      <c r="X6" s="36">
        <f>IF(X7="",NA(),X7)</f>
        <v>117.72</v>
      </c>
      <c r="Y6" s="36">
        <f t="shared" ref="Y6:AG6" si="4">IF(Y7="",NA(),Y7)</f>
        <v>113.22</v>
      </c>
      <c r="Z6" s="36">
        <f t="shared" si="4"/>
        <v>109.12</v>
      </c>
      <c r="AA6" s="36">
        <f t="shared" si="4"/>
        <v>106.05</v>
      </c>
      <c r="AB6" s="36">
        <f t="shared" si="4"/>
        <v>104.18</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320.85000000000002</v>
      </c>
      <c r="AU6" s="36">
        <f t="shared" ref="AU6:BC6" si="6">IF(AU7="",NA(),AU7)</f>
        <v>452.72</v>
      </c>
      <c r="AV6" s="36">
        <f t="shared" si="6"/>
        <v>371.05</v>
      </c>
      <c r="AW6" s="36">
        <f t="shared" si="6"/>
        <v>437.16</v>
      </c>
      <c r="AX6" s="36">
        <f t="shared" si="6"/>
        <v>411.48</v>
      </c>
      <c r="AY6" s="36">
        <f t="shared" si="6"/>
        <v>335.95</v>
      </c>
      <c r="AZ6" s="36">
        <f t="shared" si="6"/>
        <v>346.59</v>
      </c>
      <c r="BA6" s="36">
        <f t="shared" si="6"/>
        <v>357.82</v>
      </c>
      <c r="BB6" s="36">
        <f t="shared" si="6"/>
        <v>355.5</v>
      </c>
      <c r="BC6" s="36">
        <f t="shared" si="6"/>
        <v>349.83</v>
      </c>
      <c r="BD6" s="35" t="str">
        <f>IF(BD7="","",IF(BD7="-","【-】","【"&amp;SUBSTITUTE(TEXT(BD7,"#,##0.00"),"-","△")&amp;"】"))</f>
        <v>【261.93】</v>
      </c>
      <c r="BE6" s="36">
        <f>IF(BE7="",NA(),BE7)</f>
        <v>644.20000000000005</v>
      </c>
      <c r="BF6" s="36">
        <f t="shared" ref="BF6:BN6" si="7">IF(BF7="",NA(),BF7)</f>
        <v>628.74</v>
      </c>
      <c r="BG6" s="36">
        <f t="shared" si="7"/>
        <v>607.38</v>
      </c>
      <c r="BH6" s="36">
        <f t="shared" si="7"/>
        <v>602.04999999999995</v>
      </c>
      <c r="BI6" s="36">
        <f t="shared" si="7"/>
        <v>639.66999999999996</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104.24</v>
      </c>
      <c r="BQ6" s="36">
        <f t="shared" ref="BQ6:BY6" si="8">IF(BQ7="",NA(),BQ7)</f>
        <v>101.79</v>
      </c>
      <c r="BR6" s="36">
        <f t="shared" si="8"/>
        <v>96.23</v>
      </c>
      <c r="BS6" s="36">
        <f t="shared" si="8"/>
        <v>92.32</v>
      </c>
      <c r="BT6" s="36">
        <f t="shared" si="8"/>
        <v>90.28</v>
      </c>
      <c r="BU6" s="36">
        <f t="shared" si="8"/>
        <v>105.21</v>
      </c>
      <c r="BV6" s="36">
        <f t="shared" si="8"/>
        <v>105.71</v>
      </c>
      <c r="BW6" s="36">
        <f t="shared" si="8"/>
        <v>106.01</v>
      </c>
      <c r="BX6" s="36">
        <f t="shared" si="8"/>
        <v>104.57</v>
      </c>
      <c r="BY6" s="36">
        <f t="shared" si="8"/>
        <v>103.54</v>
      </c>
      <c r="BZ6" s="35" t="str">
        <f>IF(BZ7="","",IF(BZ7="-","【-】","【"&amp;SUBSTITUTE(TEXT(BZ7,"#,##0.00"),"-","△")&amp;"】"))</f>
        <v>【103.91】</v>
      </c>
      <c r="CA6" s="36">
        <f>IF(CA7="",NA(),CA7)</f>
        <v>119.14</v>
      </c>
      <c r="CB6" s="36">
        <f t="shared" ref="CB6:CJ6" si="9">IF(CB7="",NA(),CB7)</f>
        <v>122.31</v>
      </c>
      <c r="CC6" s="36">
        <f t="shared" si="9"/>
        <v>129.28</v>
      </c>
      <c r="CD6" s="36">
        <f t="shared" si="9"/>
        <v>134.59</v>
      </c>
      <c r="CE6" s="36">
        <f t="shared" si="9"/>
        <v>137.49</v>
      </c>
      <c r="CF6" s="36">
        <f t="shared" si="9"/>
        <v>162.59</v>
      </c>
      <c r="CG6" s="36">
        <f t="shared" si="9"/>
        <v>162.15</v>
      </c>
      <c r="CH6" s="36">
        <f t="shared" si="9"/>
        <v>162.24</v>
      </c>
      <c r="CI6" s="36">
        <f t="shared" si="9"/>
        <v>165.47</v>
      </c>
      <c r="CJ6" s="36">
        <f t="shared" si="9"/>
        <v>167.46</v>
      </c>
      <c r="CK6" s="35" t="str">
        <f>IF(CK7="","",IF(CK7="-","【-】","【"&amp;SUBSTITUTE(TEXT(CK7,"#,##0.00"),"-","△")&amp;"】"))</f>
        <v>【167.11】</v>
      </c>
      <c r="CL6" s="36">
        <f>IF(CL7="",NA(),CL7)</f>
        <v>51.2</v>
      </c>
      <c r="CM6" s="36">
        <f t="shared" ref="CM6:CU6" si="10">IF(CM7="",NA(),CM7)</f>
        <v>51.59</v>
      </c>
      <c r="CN6" s="36">
        <f t="shared" si="10"/>
        <v>49.93</v>
      </c>
      <c r="CO6" s="36">
        <f t="shared" si="10"/>
        <v>49.14</v>
      </c>
      <c r="CP6" s="36">
        <f t="shared" si="10"/>
        <v>52.34</v>
      </c>
      <c r="CQ6" s="36">
        <f t="shared" si="10"/>
        <v>59.17</v>
      </c>
      <c r="CR6" s="36">
        <f t="shared" si="10"/>
        <v>59.34</v>
      </c>
      <c r="CS6" s="36">
        <f t="shared" si="10"/>
        <v>59.11</v>
      </c>
      <c r="CT6" s="36">
        <f t="shared" si="10"/>
        <v>59.74</v>
      </c>
      <c r="CU6" s="36">
        <f t="shared" si="10"/>
        <v>59.46</v>
      </c>
      <c r="CV6" s="35" t="str">
        <f>IF(CV7="","",IF(CV7="-","【-】","【"&amp;SUBSTITUTE(TEXT(CV7,"#,##0.00"),"-","△")&amp;"】"))</f>
        <v>【60.27】</v>
      </c>
      <c r="CW6" s="36">
        <f>IF(CW7="",NA(),CW7)</f>
        <v>87.21</v>
      </c>
      <c r="CX6" s="36">
        <f t="shared" ref="CX6:DF6" si="11">IF(CX7="",NA(),CX7)</f>
        <v>86.4</v>
      </c>
      <c r="CY6" s="36">
        <f t="shared" si="11"/>
        <v>88.42</v>
      </c>
      <c r="CZ6" s="36">
        <f t="shared" si="11"/>
        <v>88.66</v>
      </c>
      <c r="DA6" s="36">
        <f t="shared" si="11"/>
        <v>88.73</v>
      </c>
      <c r="DB6" s="36">
        <f t="shared" si="11"/>
        <v>87.6</v>
      </c>
      <c r="DC6" s="36">
        <f t="shared" si="11"/>
        <v>87.74</v>
      </c>
      <c r="DD6" s="36">
        <f t="shared" si="11"/>
        <v>87.91</v>
      </c>
      <c r="DE6" s="36">
        <f t="shared" si="11"/>
        <v>87.28</v>
      </c>
      <c r="DF6" s="36">
        <f t="shared" si="11"/>
        <v>87.41</v>
      </c>
      <c r="DG6" s="35" t="str">
        <f>IF(DG7="","",IF(DG7="-","【-】","【"&amp;SUBSTITUTE(TEXT(DG7,"#,##0.00"),"-","△")&amp;"】"))</f>
        <v>【89.92】</v>
      </c>
      <c r="DH6" s="36">
        <f>IF(DH7="",NA(),DH7)</f>
        <v>41.4</v>
      </c>
      <c r="DI6" s="36">
        <f t="shared" ref="DI6:DQ6" si="12">IF(DI7="",NA(),DI7)</f>
        <v>41.6</v>
      </c>
      <c r="DJ6" s="36">
        <f t="shared" si="12"/>
        <v>42.87</v>
      </c>
      <c r="DK6" s="36">
        <f t="shared" si="12"/>
        <v>43.91</v>
      </c>
      <c r="DL6" s="36">
        <f t="shared" si="12"/>
        <v>42.11</v>
      </c>
      <c r="DM6" s="36">
        <f t="shared" si="12"/>
        <v>45.25</v>
      </c>
      <c r="DN6" s="36">
        <f t="shared" si="12"/>
        <v>46.27</v>
      </c>
      <c r="DO6" s="36">
        <f t="shared" si="12"/>
        <v>46.88</v>
      </c>
      <c r="DP6" s="36">
        <f t="shared" si="12"/>
        <v>46.94</v>
      </c>
      <c r="DQ6" s="36">
        <f t="shared" si="12"/>
        <v>47.62</v>
      </c>
      <c r="DR6" s="35" t="str">
        <f>IF(DR7="","",IF(DR7="-","【-】","【"&amp;SUBSTITUTE(TEXT(DR7,"#,##0.00"),"-","△")&amp;"】"))</f>
        <v>【48.85】</v>
      </c>
      <c r="DS6" s="36">
        <f>IF(DS7="",NA(),DS7)</f>
        <v>2.78</v>
      </c>
      <c r="DT6" s="36">
        <f t="shared" ref="DT6:EB6" si="13">IF(DT7="",NA(),DT7)</f>
        <v>7.52</v>
      </c>
      <c r="DU6" s="36">
        <f t="shared" si="13"/>
        <v>11.37</v>
      </c>
      <c r="DV6" s="36">
        <f t="shared" si="13"/>
        <v>12.18</v>
      </c>
      <c r="DW6" s="36">
        <f t="shared" si="13"/>
        <v>12.58</v>
      </c>
      <c r="DX6" s="36">
        <f t="shared" si="13"/>
        <v>10.71</v>
      </c>
      <c r="DY6" s="36">
        <f t="shared" si="13"/>
        <v>10.93</v>
      </c>
      <c r="DZ6" s="36">
        <f t="shared" si="13"/>
        <v>13.39</v>
      </c>
      <c r="EA6" s="36">
        <f t="shared" si="13"/>
        <v>14.48</v>
      </c>
      <c r="EB6" s="36">
        <f t="shared" si="13"/>
        <v>16.27</v>
      </c>
      <c r="EC6" s="35" t="str">
        <f>IF(EC7="","",IF(EC7="-","【-】","【"&amp;SUBSTITUTE(TEXT(EC7,"#,##0.00"),"-","△")&amp;"】"))</f>
        <v>【17.80】</v>
      </c>
      <c r="ED6" s="36">
        <f>IF(ED7="",NA(),ED7)</f>
        <v>0.25</v>
      </c>
      <c r="EE6" s="36">
        <f t="shared" ref="EE6:EM6" si="14">IF(EE7="",NA(),EE7)</f>
        <v>0.77</v>
      </c>
      <c r="EF6" s="36">
        <f t="shared" si="14"/>
        <v>0.31</v>
      </c>
      <c r="EG6" s="36">
        <f t="shared" si="14"/>
        <v>0.5</v>
      </c>
      <c r="EH6" s="36">
        <f t="shared" si="14"/>
        <v>0.09</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262064</v>
      </c>
      <c r="D7" s="38">
        <v>46</v>
      </c>
      <c r="E7" s="38">
        <v>1</v>
      </c>
      <c r="F7" s="38">
        <v>0</v>
      </c>
      <c r="G7" s="38">
        <v>1</v>
      </c>
      <c r="H7" s="38" t="s">
        <v>93</v>
      </c>
      <c r="I7" s="38" t="s">
        <v>94</v>
      </c>
      <c r="J7" s="38" t="s">
        <v>95</v>
      </c>
      <c r="K7" s="38" t="s">
        <v>96</v>
      </c>
      <c r="L7" s="38" t="s">
        <v>97</v>
      </c>
      <c r="M7" s="38" t="s">
        <v>98</v>
      </c>
      <c r="N7" s="39" t="s">
        <v>99</v>
      </c>
      <c r="O7" s="39">
        <v>70.31</v>
      </c>
      <c r="P7" s="39">
        <v>97.94</v>
      </c>
      <c r="Q7" s="39">
        <v>2268</v>
      </c>
      <c r="R7" s="39">
        <v>89093</v>
      </c>
      <c r="S7" s="39">
        <v>224.8</v>
      </c>
      <c r="T7" s="39">
        <v>396.32</v>
      </c>
      <c r="U7" s="39">
        <v>87001</v>
      </c>
      <c r="V7" s="39">
        <v>78.7</v>
      </c>
      <c r="W7" s="39">
        <v>1105.48</v>
      </c>
      <c r="X7" s="39">
        <v>117.72</v>
      </c>
      <c r="Y7" s="39">
        <v>113.22</v>
      </c>
      <c r="Z7" s="39">
        <v>109.12</v>
      </c>
      <c r="AA7" s="39">
        <v>106.05</v>
      </c>
      <c r="AB7" s="39">
        <v>104.18</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320.85000000000002</v>
      </c>
      <c r="AU7" s="39">
        <v>452.72</v>
      </c>
      <c r="AV7" s="39">
        <v>371.05</v>
      </c>
      <c r="AW7" s="39">
        <v>437.16</v>
      </c>
      <c r="AX7" s="39">
        <v>411.48</v>
      </c>
      <c r="AY7" s="39">
        <v>335.95</v>
      </c>
      <c r="AZ7" s="39">
        <v>346.59</v>
      </c>
      <c r="BA7" s="39">
        <v>357.82</v>
      </c>
      <c r="BB7" s="39">
        <v>355.5</v>
      </c>
      <c r="BC7" s="39">
        <v>349.83</v>
      </c>
      <c r="BD7" s="39">
        <v>261.93</v>
      </c>
      <c r="BE7" s="39">
        <v>644.20000000000005</v>
      </c>
      <c r="BF7" s="39">
        <v>628.74</v>
      </c>
      <c r="BG7" s="39">
        <v>607.38</v>
      </c>
      <c r="BH7" s="39">
        <v>602.04999999999995</v>
      </c>
      <c r="BI7" s="39">
        <v>639.66999999999996</v>
      </c>
      <c r="BJ7" s="39">
        <v>319.82</v>
      </c>
      <c r="BK7" s="39">
        <v>312.02999999999997</v>
      </c>
      <c r="BL7" s="39">
        <v>307.45999999999998</v>
      </c>
      <c r="BM7" s="39">
        <v>312.58</v>
      </c>
      <c r="BN7" s="39">
        <v>314.87</v>
      </c>
      <c r="BO7" s="39">
        <v>270.45999999999998</v>
      </c>
      <c r="BP7" s="39">
        <v>104.24</v>
      </c>
      <c r="BQ7" s="39">
        <v>101.79</v>
      </c>
      <c r="BR7" s="39">
        <v>96.23</v>
      </c>
      <c r="BS7" s="39">
        <v>92.32</v>
      </c>
      <c r="BT7" s="39">
        <v>90.28</v>
      </c>
      <c r="BU7" s="39">
        <v>105.21</v>
      </c>
      <c r="BV7" s="39">
        <v>105.71</v>
      </c>
      <c r="BW7" s="39">
        <v>106.01</v>
      </c>
      <c r="BX7" s="39">
        <v>104.57</v>
      </c>
      <c r="BY7" s="39">
        <v>103.54</v>
      </c>
      <c r="BZ7" s="39">
        <v>103.91</v>
      </c>
      <c r="CA7" s="39">
        <v>119.14</v>
      </c>
      <c r="CB7" s="39">
        <v>122.31</v>
      </c>
      <c r="CC7" s="39">
        <v>129.28</v>
      </c>
      <c r="CD7" s="39">
        <v>134.59</v>
      </c>
      <c r="CE7" s="39">
        <v>137.49</v>
      </c>
      <c r="CF7" s="39">
        <v>162.59</v>
      </c>
      <c r="CG7" s="39">
        <v>162.15</v>
      </c>
      <c r="CH7" s="39">
        <v>162.24</v>
      </c>
      <c r="CI7" s="39">
        <v>165.47</v>
      </c>
      <c r="CJ7" s="39">
        <v>167.46</v>
      </c>
      <c r="CK7" s="39">
        <v>167.11</v>
      </c>
      <c r="CL7" s="39">
        <v>51.2</v>
      </c>
      <c r="CM7" s="39">
        <v>51.59</v>
      </c>
      <c r="CN7" s="39">
        <v>49.93</v>
      </c>
      <c r="CO7" s="39">
        <v>49.14</v>
      </c>
      <c r="CP7" s="39">
        <v>52.34</v>
      </c>
      <c r="CQ7" s="39">
        <v>59.17</v>
      </c>
      <c r="CR7" s="39">
        <v>59.34</v>
      </c>
      <c r="CS7" s="39">
        <v>59.11</v>
      </c>
      <c r="CT7" s="39">
        <v>59.74</v>
      </c>
      <c r="CU7" s="39">
        <v>59.46</v>
      </c>
      <c r="CV7" s="39">
        <v>60.27</v>
      </c>
      <c r="CW7" s="39">
        <v>87.21</v>
      </c>
      <c r="CX7" s="39">
        <v>86.4</v>
      </c>
      <c r="CY7" s="39">
        <v>88.42</v>
      </c>
      <c r="CZ7" s="39">
        <v>88.66</v>
      </c>
      <c r="DA7" s="39">
        <v>88.73</v>
      </c>
      <c r="DB7" s="39">
        <v>87.6</v>
      </c>
      <c r="DC7" s="39">
        <v>87.74</v>
      </c>
      <c r="DD7" s="39">
        <v>87.91</v>
      </c>
      <c r="DE7" s="39">
        <v>87.28</v>
      </c>
      <c r="DF7" s="39">
        <v>87.41</v>
      </c>
      <c r="DG7" s="39">
        <v>89.92</v>
      </c>
      <c r="DH7" s="39">
        <v>41.4</v>
      </c>
      <c r="DI7" s="39">
        <v>41.6</v>
      </c>
      <c r="DJ7" s="39">
        <v>42.87</v>
      </c>
      <c r="DK7" s="39">
        <v>43.91</v>
      </c>
      <c r="DL7" s="39">
        <v>42.11</v>
      </c>
      <c r="DM7" s="39">
        <v>45.25</v>
      </c>
      <c r="DN7" s="39">
        <v>46.27</v>
      </c>
      <c r="DO7" s="39">
        <v>46.88</v>
      </c>
      <c r="DP7" s="39">
        <v>46.94</v>
      </c>
      <c r="DQ7" s="39">
        <v>47.62</v>
      </c>
      <c r="DR7" s="39">
        <v>48.85</v>
      </c>
      <c r="DS7" s="39">
        <v>2.78</v>
      </c>
      <c r="DT7" s="39">
        <v>7.52</v>
      </c>
      <c r="DU7" s="39">
        <v>11.37</v>
      </c>
      <c r="DV7" s="39">
        <v>12.18</v>
      </c>
      <c r="DW7" s="39">
        <v>12.58</v>
      </c>
      <c r="DX7" s="39">
        <v>10.71</v>
      </c>
      <c r="DY7" s="39">
        <v>10.93</v>
      </c>
      <c r="DZ7" s="39">
        <v>13.39</v>
      </c>
      <c r="EA7" s="39">
        <v>14.48</v>
      </c>
      <c r="EB7" s="39">
        <v>16.27</v>
      </c>
      <c r="EC7" s="39">
        <v>17.8</v>
      </c>
      <c r="ED7" s="39">
        <v>0.25</v>
      </c>
      <c r="EE7" s="39">
        <v>0.77</v>
      </c>
      <c r="EF7" s="39">
        <v>0.31</v>
      </c>
      <c r="EG7" s="39">
        <v>0.5</v>
      </c>
      <c r="EH7" s="39">
        <v>0.09</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廣瀬　敬太</dc:creator>
  <cp:lastModifiedBy>＊</cp:lastModifiedBy>
  <cp:lastPrinted>2020-02-04T06:56:23Z</cp:lastPrinted>
  <dcterms:created xsi:type="dcterms:W3CDTF">2020-02-04T12:51:27Z</dcterms:created>
  <dcterms:modified xsi:type="dcterms:W3CDTF">2020-02-14T06:11:25Z</dcterms:modified>
</cp:coreProperties>
</file>