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CshFLcSZpLhB7aWIgl8GPXLEX/xbv6Ovt9/OHTycC7/Cr2Q29HFXRi2k/5S5HBoCatLXuI8KQUcg5dw+Ir0LA==" workbookSaltValue="07OwcKJ01l5rSEG0WQZkU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LH52" i="4" s="1"/>
  <c r="BS7" i="5"/>
  <c r="BR7" i="5"/>
  <c r="BQ7" i="5"/>
  <c r="BO7" i="5"/>
  <c r="BN7" i="5"/>
  <c r="BM7" i="5"/>
  <c r="BL7" i="5"/>
  <c r="BK7" i="5"/>
  <c r="BJ7" i="5"/>
  <c r="BI7" i="5"/>
  <c r="BH7" i="5"/>
  <c r="BG7" i="5"/>
  <c r="BF7" i="5"/>
  <c r="BD7" i="5"/>
  <c r="BC7" i="5"/>
  <c r="BB7" i="5"/>
  <c r="BG53" i="4" s="1"/>
  <c r="BA7" i="5"/>
  <c r="AZ7" i="5"/>
  <c r="AY7" i="5"/>
  <c r="AX7" i="5"/>
  <c r="AW7" i="5"/>
  <c r="AV7" i="5"/>
  <c r="AU7" i="5"/>
  <c r="AS7" i="5"/>
  <c r="AR7" i="5"/>
  <c r="AQ7" i="5"/>
  <c r="AP7" i="5"/>
  <c r="AO7" i="5"/>
  <c r="AN7" i="5"/>
  <c r="AM7" i="5"/>
  <c r="AL7" i="5"/>
  <c r="AK7" i="5"/>
  <c r="FE31" i="4" s="1"/>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AN53" i="4"/>
  <c r="U53" i="4"/>
  <c r="MA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EL31" i="4"/>
  <c r="CS31" i="4"/>
  <c r="BZ31" i="4"/>
  <c r="BG31" i="4"/>
  <c r="AN31" i="4"/>
  <c r="U31" i="4"/>
  <c r="LJ10" i="4"/>
  <c r="JQ10" i="4"/>
  <c r="HX10" i="4"/>
  <c r="DU10" i="4"/>
  <c r="CF10" i="4"/>
  <c r="B10" i="4"/>
  <c r="LJ8" i="4"/>
  <c r="JQ8" i="4"/>
  <c r="HX8" i="4"/>
  <c r="FJ8" i="4"/>
  <c r="DU8" i="4"/>
  <c r="CF8" i="4"/>
  <c r="AQ8" i="4"/>
  <c r="B8" i="4"/>
  <c r="B6" i="4"/>
  <c r="MI76" i="4" l="1"/>
  <c r="MA30" i="4"/>
  <c r="IT76" i="4"/>
  <c r="CS51" i="4"/>
  <c r="HJ30" i="4"/>
  <c r="BZ76" i="4"/>
  <c r="MA51" i="4"/>
  <c r="HJ51" i="4"/>
  <c r="CS30" i="4"/>
  <c r="C11" i="5"/>
  <c r="D11" i="5"/>
  <c r="E11" i="5"/>
  <c r="B11" i="5"/>
  <c r="BZ30" i="4" l="1"/>
  <c r="BK76" i="4"/>
  <c r="LH51" i="4"/>
  <c r="LT76" i="4"/>
  <c r="GQ51" i="4"/>
  <c r="LH30" i="4"/>
  <c r="IE76" i="4"/>
  <c r="BZ51" i="4"/>
  <c r="GQ30" i="4"/>
  <c r="AV76" i="4"/>
  <c r="KO51" i="4"/>
  <c r="KO30" i="4"/>
  <c r="BG51" i="4"/>
  <c r="FX30" i="4"/>
  <c r="BG30" i="4"/>
  <c r="LE76" i="4"/>
  <c r="FX51" i="4"/>
  <c r="HP76" i="4"/>
  <c r="KP76" i="4"/>
  <c r="FE51" i="4"/>
  <c r="AN30" i="4"/>
  <c r="AG76" i="4"/>
  <c r="JV51" i="4"/>
  <c r="JV30" i="4"/>
  <c r="HA76" i="4"/>
  <c r="AN51" i="4"/>
  <c r="FE30" i="4"/>
  <c r="R76" i="4"/>
  <c r="KA76" i="4"/>
  <c r="EL51" i="4"/>
  <c r="GL76" i="4"/>
  <c r="U51" i="4"/>
  <c r="EL30" i="4"/>
  <c r="U30" i="4"/>
  <c r="JC30" i="4"/>
  <c r="JC51"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<sst xmlns="http://schemas.openxmlformats.org/spreadsheetml/2006/main" count="278" uniqueCount="131">
  <si>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</si>
  <si>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</si>
  <si>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</si>
  <si>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</si>
  <si>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</si>
  <si>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</si>
  <si>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</si>
  <si>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</si>
  <si>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</si>
  <si>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</si>
  <si>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</si>
  <si>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</si>
  <si>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</si>
  <si>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</si>
  <si>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</si>
  <si>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</si>
  <si>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</si>
  <si>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</si>
  <si>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</si>
  <si>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</si>
  <si>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</si>
  <si>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</si>
  <si>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</si>
  <si>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</si>
  <si>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</si>
  <si>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</si>
  <si>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</si>
  <si>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</si>
  <si>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</si>
  <si>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</si>
  <si>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</si>
  <si>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</si>
  <si>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</si>
  <si>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</si>
  <si>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</si>
  <si>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</si>
  <si>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</si>
  <si>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</si>
  <si>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</si>
  <si>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</si>
  <si>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</si>
  <si>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</si>
  <si>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</si>
  <si>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</si>
  <si>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</si>
  <si>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</si>
  <si>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</si>
  <si>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</si>
  <si>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</si>
  <si>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</si>
  <si>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</si>
  <si>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</si>
  <si>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</si>
  <si>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</si>
  <si>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</si>
  <si>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</si>
  <si>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</si>
  <si>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</si>
  <si>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</si>
  <si>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</si>
  <si>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</si>
  <si>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</si>
  <si>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</si>
  <si>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</si>
  <si>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</si>
  <si>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</si>
  <si>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</si>
  <si>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</si>
  <si>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</si>
  <si>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</si>
  <si>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</si>
  <si>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</si>
  <si>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</si>
  <si>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</si>
  <si>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</si>
  <si>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</si>
  <si>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</si>
  <si>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</si>
  <si>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</si>
  <si>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</si>
  <si>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</si>
  <si>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</si>
  <si>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</si>
  <si>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</si>
  <si>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</si>
  <si>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</si>
  <si>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</si>
  <si>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</si>
  <si>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</si>
  <si>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</si>
  <si>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</si>
  <si>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</si>
  <si>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</si>
  <si>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</si>
  <si>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</si>
  <si>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</si>
  <si>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</si>
  <si>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</si>
  <si>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</si>
  <si>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</si>
  <si>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</si>
  <si>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</si>
  <si>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</si>
  <si>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</si>
  <si>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</si>
  <si>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</si>
  <si>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</si>
  <si>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</si>
  <si>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</si>
  <si>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宮津市</t>
  </si>
  <si>
    <t>天橋立駐車場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</si>
  <si>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</si>
  <si>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</si>
  <si>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</si>
  <si>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</si>
  <si>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</si>
  <si>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</si>
  <si>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</si>
  <si>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</si>
  <si>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</si>
  <si>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</si>
  <si>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</si>
  <si>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</si>
  <si>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</si>
  <si>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</si>
  <si>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</si>
  <si>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</si>
  <si>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本駐車場は都市公園（文珠浜公園）と一体であり、敷地地価は駐車場及び公園に係る金額である。</t>
    <phoneticPr fontId="5"/>
  </si>
  <si>
    <t>天橋立観光の中心地に近い民間駐車場から先に埋まる傾向にあるため、やや遠くに位置する本駐車場は、通年で見ると類似団体に比べ稼働率は低水準である。
一方で、224台の収容台数を誇り、繁忙期の観光客受入やイベント会場としての使用など、地域経済活性に欠かせない施設となっている。</t>
    <phoneticPr fontId="5"/>
  </si>
  <si>
    <t>安定した経営状況であり、公共駐車場としての重要な役割を果たしている。</t>
    <phoneticPr fontId="5"/>
  </si>
  <si>
    <t>天橋立駐車場は、日本三景「天橋立」へ徒歩10分とやや遠い位置にあるものの、観光シーズンを中心に継続した収益をあげており、H28から３年連続で収益的収支比率200%が超え、また、他会計からの補助金も無い健全な経営を行っている。
H30の収益的収支比率、稼働率、売上高GOP比率、EBITDAのいずれも前年微減となっているのは、夏季の豪雨災害により観光客が減少したためである。
※本事業は一般会計にて統合運用
※H28より会計処理を変更
平成27年度決算まで、料金収入額を支出額と同額とし、未計上分の収入額を一般会計の使用料収入として計上していたが、この仕訳では建設改良事業費等の臨時的経費の有無に応じて料金収入額が急増・急減することになるため、平成28年度から料金収入は正味の額を計上し、利益分は一般会計繰出金として計上。</t>
    <rPh sb="66" eb="67">
      <t>ネン</t>
    </rPh>
    <rPh sb="67" eb="69">
      <t>レンゾク</t>
    </rPh>
    <rPh sb="149" eb="151">
      <t>ゼンネン</t>
    </rPh>
    <rPh sb="152" eb="153">
      <t>ゲン</t>
    </rPh>
    <rPh sb="162" eb="164">
      <t>カキ</t>
    </rPh>
    <rPh sb="165" eb="167">
      <t>ゴウウ</t>
    </rPh>
    <rPh sb="167" eb="169">
      <t>サイガイ</t>
    </rPh>
    <rPh sb="172" eb="174">
      <t>カンコウ</t>
    </rPh>
    <rPh sb="174" eb="175">
      <t>キャク</t>
    </rPh>
    <rPh sb="176" eb="178">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</si>
</sst>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284.8</c:v>
                </c:pt>
                <c:pt idx="3">
                  <c:v>250.7</c:v>
                </c:pt>
                <c:pt idx="4">
                  <c:v>243.3</c:v>
                </c:pt>
              </c:numCache>
            </c:numRef>
          </c:val>
          <c:extLst xmlns:c16r2="http://schemas.microsoft.com/office/drawing/2015/06/chart">
            <c:ext xmlns:c16="http://schemas.microsoft.com/office/drawing/2014/chart" uri="{C3380CC4-5D6E-409C-BE32-E72D297353CC}">
              <c16:uniqueId val="{00000000-C1C6-41CA-999B-E91E7F93CDE7}"/>
            </c:ext>
          </c:extLst>
        </c:ser>
        <c:dLbls>
          <c:showLegendKey val="0"/>
          <c:showVal val="0"/>
          <c:showCatName val="0"/>
          <c:showSerName val="0"/>
          <c:showPercent val="0"/>
          <c:showBubbleSize val="0"/>
        </c:dLbls>
        <c:gapWidth val="150"/>
        <c:axId val="237075072"/>
        <c:axId val="2486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C1C6-41CA-999B-E91E7F93CDE7}"/>
            </c:ext>
          </c:extLst>
        </c:ser>
        <c:dLbls>
          <c:showLegendKey val="0"/>
          <c:showVal val="0"/>
          <c:showCatName val="0"/>
          <c:showSerName val="0"/>
          <c:showPercent val="0"/>
          <c:showBubbleSize val="0"/>
        </c:dLbls>
        <c:marker val="1"/>
        <c:smooth val="0"/>
        <c:axId val="237075072"/>
        <c:axId val="248681600"/>
      </c:lineChart>
      <c:dateAx>
        <c:axId val="237075072"/>
        <c:scaling>
          <c:orientation val="minMax"/>
        </c:scaling>
        <c:delete val="1"/>
        <c:axPos val="b"/>
        <c:numFmt formatCode="ge" sourceLinked="1"/>
        <c:majorTickMark val="none"/>
        <c:minorTickMark val="none"/>
        <c:tickLblPos val="none"/>
        <c:crossAx val="248681600"/>
        <c:crosses val="autoZero"/>
        <c:auto val="1"/>
        <c:lblOffset val="100"/>
        <c:baseTimeUnit val="years"/>
      </c:dateAx>
      <c:valAx>
        <c:axId val="24868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0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65-4009-BEB3-637F8E880AFC}"/>
            </c:ext>
          </c:extLst>
        </c:ser>
        <c:dLbls>
          <c:showLegendKey val="0"/>
          <c:showVal val="0"/>
          <c:showCatName val="0"/>
          <c:showSerName val="0"/>
          <c:showPercent val="0"/>
          <c:showBubbleSize val="0"/>
        </c:dLbls>
        <c:gapWidth val="150"/>
        <c:axId val="70417024"/>
        <c:axId val="7041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2E65-4009-BEB3-637F8E880AFC}"/>
            </c:ext>
          </c:extLst>
        </c:ser>
        <c:dLbls>
          <c:showLegendKey val="0"/>
          <c:showVal val="0"/>
          <c:showCatName val="0"/>
          <c:showSerName val="0"/>
          <c:showPercent val="0"/>
          <c:showBubbleSize val="0"/>
        </c:dLbls>
        <c:marker val="1"/>
        <c:smooth val="0"/>
        <c:axId val="70417024"/>
        <c:axId val="70419200"/>
      </c:lineChart>
      <c:dateAx>
        <c:axId val="70417024"/>
        <c:scaling>
          <c:orientation val="minMax"/>
        </c:scaling>
        <c:delete val="1"/>
        <c:axPos val="b"/>
        <c:numFmt formatCode="ge" sourceLinked="1"/>
        <c:majorTickMark val="none"/>
        <c:minorTickMark val="none"/>
        <c:tickLblPos val="none"/>
        <c:crossAx val="70419200"/>
        <c:crosses val="autoZero"/>
        <c:auto val="1"/>
        <c:lblOffset val="100"/>
        <c:baseTimeUnit val="years"/>
      </c:dateAx>
      <c:valAx>
        <c:axId val="7041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41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464-4D6C-8CC9-29DFAB3FC4F9}"/>
            </c:ext>
          </c:extLst>
        </c:ser>
        <c:dLbls>
          <c:showLegendKey val="0"/>
          <c:showVal val="0"/>
          <c:showCatName val="0"/>
          <c:showSerName val="0"/>
          <c:showPercent val="0"/>
          <c:showBubbleSize val="0"/>
        </c:dLbls>
        <c:gapWidth val="150"/>
        <c:axId val="70437120"/>
        <c:axId val="70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464-4D6C-8CC9-29DFAB3FC4F9}"/>
            </c:ext>
          </c:extLst>
        </c:ser>
        <c:dLbls>
          <c:showLegendKey val="0"/>
          <c:showVal val="0"/>
          <c:showCatName val="0"/>
          <c:showSerName val="0"/>
          <c:showPercent val="0"/>
          <c:showBubbleSize val="0"/>
        </c:dLbls>
        <c:marker val="1"/>
        <c:smooth val="0"/>
        <c:axId val="70437120"/>
        <c:axId val="70439296"/>
      </c:lineChart>
      <c:dateAx>
        <c:axId val="70437120"/>
        <c:scaling>
          <c:orientation val="minMax"/>
        </c:scaling>
        <c:delete val="1"/>
        <c:axPos val="b"/>
        <c:numFmt formatCode="ge" sourceLinked="1"/>
        <c:majorTickMark val="none"/>
        <c:minorTickMark val="none"/>
        <c:tickLblPos val="none"/>
        <c:crossAx val="70439296"/>
        <c:crosses val="autoZero"/>
        <c:auto val="1"/>
        <c:lblOffset val="100"/>
        <c:baseTimeUnit val="years"/>
      </c:dateAx>
      <c:valAx>
        <c:axId val="7043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43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F26-4E37-8804-45770E0C14AD}"/>
            </c:ext>
          </c:extLst>
        </c:ser>
        <c:dLbls>
          <c:showLegendKey val="0"/>
          <c:showVal val="0"/>
          <c:showCatName val="0"/>
          <c:showSerName val="0"/>
          <c:showPercent val="0"/>
          <c:showBubbleSize val="0"/>
        </c:dLbls>
        <c:gapWidth val="150"/>
        <c:axId val="73549696"/>
        <c:axId val="735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F26-4E37-8804-45770E0C14AD}"/>
            </c:ext>
          </c:extLst>
        </c:ser>
        <c:dLbls>
          <c:showLegendKey val="0"/>
          <c:showVal val="0"/>
          <c:showCatName val="0"/>
          <c:showSerName val="0"/>
          <c:showPercent val="0"/>
          <c:showBubbleSize val="0"/>
        </c:dLbls>
        <c:marker val="1"/>
        <c:smooth val="0"/>
        <c:axId val="73549696"/>
        <c:axId val="73555968"/>
      </c:lineChart>
      <c:dateAx>
        <c:axId val="73549696"/>
        <c:scaling>
          <c:orientation val="minMax"/>
        </c:scaling>
        <c:delete val="1"/>
        <c:axPos val="b"/>
        <c:numFmt formatCode="ge" sourceLinked="1"/>
        <c:majorTickMark val="none"/>
        <c:minorTickMark val="none"/>
        <c:tickLblPos val="none"/>
        <c:crossAx val="73555968"/>
        <c:crosses val="autoZero"/>
        <c:auto val="1"/>
        <c:lblOffset val="100"/>
        <c:baseTimeUnit val="years"/>
      </c:dateAx>
      <c:valAx>
        <c:axId val="7355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35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DC-4328-AE5A-1510B2643CB1}"/>
            </c:ext>
          </c:extLst>
        </c:ser>
        <c:dLbls>
          <c:showLegendKey val="0"/>
          <c:showVal val="0"/>
          <c:showCatName val="0"/>
          <c:showSerName val="0"/>
          <c:showPercent val="0"/>
          <c:showBubbleSize val="0"/>
        </c:dLbls>
        <c:gapWidth val="150"/>
        <c:axId val="162878976"/>
        <c:axId val="162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F9DC-4328-AE5A-1510B2643CB1}"/>
            </c:ext>
          </c:extLst>
        </c:ser>
        <c:dLbls>
          <c:showLegendKey val="0"/>
          <c:showVal val="0"/>
          <c:showCatName val="0"/>
          <c:showSerName val="0"/>
          <c:showPercent val="0"/>
          <c:showBubbleSize val="0"/>
        </c:dLbls>
        <c:marker val="1"/>
        <c:smooth val="0"/>
        <c:axId val="162878976"/>
        <c:axId val="162880896"/>
      </c:lineChart>
      <c:dateAx>
        <c:axId val="162878976"/>
        <c:scaling>
          <c:orientation val="minMax"/>
        </c:scaling>
        <c:delete val="1"/>
        <c:axPos val="b"/>
        <c:numFmt formatCode="ge" sourceLinked="1"/>
        <c:majorTickMark val="none"/>
        <c:minorTickMark val="none"/>
        <c:tickLblPos val="none"/>
        <c:crossAx val="162880896"/>
        <c:crosses val="autoZero"/>
        <c:auto val="1"/>
        <c:lblOffset val="100"/>
        <c:baseTimeUnit val="years"/>
      </c:dateAx>
      <c:valAx>
        <c:axId val="16288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8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78-4330-9A8F-2EDE05AD074B}"/>
            </c:ext>
          </c:extLst>
        </c:ser>
        <c:dLbls>
          <c:showLegendKey val="0"/>
          <c:showVal val="0"/>
          <c:showCatName val="0"/>
          <c:showSerName val="0"/>
          <c:showPercent val="0"/>
          <c:showBubbleSize val="0"/>
        </c:dLbls>
        <c:gapWidth val="150"/>
        <c:axId val="162928128"/>
        <c:axId val="16293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3A78-4330-9A8F-2EDE05AD074B}"/>
            </c:ext>
          </c:extLst>
        </c:ser>
        <c:dLbls>
          <c:showLegendKey val="0"/>
          <c:showVal val="0"/>
          <c:showCatName val="0"/>
          <c:showSerName val="0"/>
          <c:showPercent val="0"/>
          <c:showBubbleSize val="0"/>
        </c:dLbls>
        <c:marker val="1"/>
        <c:smooth val="0"/>
        <c:axId val="162928128"/>
        <c:axId val="162930048"/>
      </c:lineChart>
      <c:dateAx>
        <c:axId val="162928128"/>
        <c:scaling>
          <c:orientation val="minMax"/>
        </c:scaling>
        <c:delete val="1"/>
        <c:axPos val="b"/>
        <c:numFmt formatCode="ge" sourceLinked="1"/>
        <c:majorTickMark val="none"/>
        <c:minorTickMark val="none"/>
        <c:tickLblPos val="none"/>
        <c:crossAx val="162930048"/>
        <c:crosses val="autoZero"/>
        <c:auto val="1"/>
        <c:lblOffset val="100"/>
        <c:baseTimeUnit val="years"/>
      </c:dateAx>
      <c:valAx>
        <c:axId val="16293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92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16</c:v>
                </c:pt>
                <c:pt idx="1">
                  <c:v>24.9</c:v>
                </c:pt>
                <c:pt idx="2">
                  <c:v>23.2</c:v>
                </c:pt>
                <c:pt idx="3">
                  <c:v>21</c:v>
                </c:pt>
                <c:pt idx="4">
                  <c:v>20.100000000000001</c:v>
                </c:pt>
              </c:numCache>
            </c:numRef>
          </c:val>
          <c:extLst xmlns:c16r2="http://schemas.microsoft.com/office/drawing/2015/06/chart">
            <c:ext xmlns:c16="http://schemas.microsoft.com/office/drawing/2014/chart" uri="{C3380CC4-5D6E-409C-BE32-E72D297353CC}">
              <c16:uniqueId val="{00000000-B8A3-4F2C-80E7-C2269E7E2A90}"/>
            </c:ext>
          </c:extLst>
        </c:ser>
        <c:dLbls>
          <c:showLegendKey val="0"/>
          <c:showVal val="0"/>
          <c:showCatName val="0"/>
          <c:showSerName val="0"/>
          <c:showPercent val="0"/>
          <c:showBubbleSize val="0"/>
        </c:dLbls>
        <c:gapWidth val="150"/>
        <c:axId val="162948224"/>
        <c:axId val="1629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B8A3-4F2C-80E7-C2269E7E2A90}"/>
            </c:ext>
          </c:extLst>
        </c:ser>
        <c:dLbls>
          <c:showLegendKey val="0"/>
          <c:showVal val="0"/>
          <c:showCatName val="0"/>
          <c:showSerName val="0"/>
          <c:showPercent val="0"/>
          <c:showBubbleSize val="0"/>
        </c:dLbls>
        <c:marker val="1"/>
        <c:smooth val="0"/>
        <c:axId val="162948224"/>
        <c:axId val="162950144"/>
      </c:lineChart>
      <c:dateAx>
        <c:axId val="162948224"/>
        <c:scaling>
          <c:orientation val="minMax"/>
        </c:scaling>
        <c:delete val="1"/>
        <c:axPos val="b"/>
        <c:numFmt formatCode="ge" sourceLinked="1"/>
        <c:majorTickMark val="none"/>
        <c:minorTickMark val="none"/>
        <c:tickLblPos val="none"/>
        <c:crossAx val="162950144"/>
        <c:crosses val="autoZero"/>
        <c:auto val="1"/>
        <c:lblOffset val="100"/>
        <c:baseTimeUnit val="years"/>
      </c:dateAx>
      <c:valAx>
        <c:axId val="16295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94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64.900000000000006</c:v>
                </c:pt>
                <c:pt idx="3">
                  <c:v>60.1</c:v>
                </c:pt>
                <c:pt idx="4">
                  <c:v>58.9</c:v>
                </c:pt>
              </c:numCache>
            </c:numRef>
          </c:val>
          <c:extLst xmlns:c16r2="http://schemas.microsoft.com/office/drawing/2015/06/chart">
            <c:ext xmlns:c16="http://schemas.microsoft.com/office/drawing/2014/chart" uri="{C3380CC4-5D6E-409C-BE32-E72D297353CC}">
              <c16:uniqueId val="{00000000-E159-47E5-A01E-59EF1D248A79}"/>
            </c:ext>
          </c:extLst>
        </c:ser>
        <c:dLbls>
          <c:showLegendKey val="0"/>
          <c:showVal val="0"/>
          <c:showCatName val="0"/>
          <c:showSerName val="0"/>
          <c:showPercent val="0"/>
          <c:showBubbleSize val="0"/>
        </c:dLbls>
        <c:gapWidth val="150"/>
        <c:axId val="162968320"/>
        <c:axId val="1629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E159-47E5-A01E-59EF1D248A79}"/>
            </c:ext>
          </c:extLst>
        </c:ser>
        <c:dLbls>
          <c:showLegendKey val="0"/>
          <c:showVal val="0"/>
          <c:showCatName val="0"/>
          <c:showSerName val="0"/>
          <c:showPercent val="0"/>
          <c:showBubbleSize val="0"/>
        </c:dLbls>
        <c:marker val="1"/>
        <c:smooth val="0"/>
        <c:axId val="162968320"/>
        <c:axId val="162970240"/>
      </c:lineChart>
      <c:dateAx>
        <c:axId val="162968320"/>
        <c:scaling>
          <c:orientation val="minMax"/>
        </c:scaling>
        <c:delete val="1"/>
        <c:axPos val="b"/>
        <c:numFmt formatCode="ge" sourceLinked="1"/>
        <c:majorTickMark val="none"/>
        <c:minorTickMark val="none"/>
        <c:tickLblPos val="none"/>
        <c:crossAx val="162970240"/>
        <c:crosses val="autoZero"/>
        <c:auto val="1"/>
        <c:lblOffset val="100"/>
        <c:baseTimeUnit val="years"/>
      </c:dateAx>
      <c:valAx>
        <c:axId val="16297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96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0</c:v>
                </c:pt>
                <c:pt idx="1">
                  <c:v>0</c:v>
                </c:pt>
                <c:pt idx="2">
                  <c:v>7294</c:v>
                </c:pt>
                <c:pt idx="3">
                  <c:v>6130</c:v>
                </c:pt>
                <c:pt idx="4">
                  <c:v>5777</c:v>
                </c:pt>
              </c:numCache>
            </c:numRef>
          </c:val>
          <c:extLst xmlns:c16r2="http://schemas.microsoft.com/office/drawing/2015/06/chart">
            <c:ext xmlns:c16="http://schemas.microsoft.com/office/drawing/2014/chart" uri="{C3380CC4-5D6E-409C-BE32-E72D297353CC}">
              <c16:uniqueId val="{00000000-AE5A-47D9-B928-868A46EF46B3}"/>
            </c:ext>
          </c:extLst>
        </c:ser>
        <c:dLbls>
          <c:showLegendKey val="0"/>
          <c:showVal val="0"/>
          <c:showCatName val="0"/>
          <c:showSerName val="0"/>
          <c:showPercent val="0"/>
          <c:showBubbleSize val="0"/>
        </c:dLbls>
        <c:gapWidth val="150"/>
        <c:axId val="162983936"/>
        <c:axId val="16298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AE5A-47D9-B928-868A46EF46B3}"/>
            </c:ext>
          </c:extLst>
        </c:ser>
        <c:dLbls>
          <c:showLegendKey val="0"/>
          <c:showVal val="0"/>
          <c:showCatName val="0"/>
          <c:showSerName val="0"/>
          <c:showPercent val="0"/>
          <c:showBubbleSize val="0"/>
        </c:dLbls>
        <c:marker val="1"/>
        <c:smooth val="0"/>
        <c:axId val="162983936"/>
        <c:axId val="162985856"/>
      </c:lineChart>
      <c:dateAx>
        <c:axId val="162983936"/>
        <c:scaling>
          <c:orientation val="minMax"/>
        </c:scaling>
        <c:delete val="1"/>
        <c:axPos val="b"/>
        <c:numFmt formatCode="ge" sourceLinked="1"/>
        <c:majorTickMark val="none"/>
        <c:minorTickMark val="none"/>
        <c:tickLblPos val="none"/>
        <c:crossAx val="162985856"/>
        <c:crosses val="autoZero"/>
        <c:auto val="1"/>
        <c:lblOffset val="100"/>
        <c:baseTimeUnit val="years"/>
      </c:dateAx>
      <c:valAx>
        <c:axId val="162985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298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5703125" defaultRowHeight="13.5" x14ac:dyDescent="0.15"/>
  <cols>
    <col min="1" max="1" width="2.5703125" customWidth="1"/>
    <col min="2" max="2" width="0.85546875" customWidth="1"/>
    <col min="3" max="244" width="0.5703125" customWidth="1"/>
    <col min="245" max="245" width="0.85546875" customWidth="1"/>
    <col min="246" max="366" width="0.5703125" customWidth="1"/>
    <col min="368" max="382" width="3.1406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京都府宮津市　天橋立駐車場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8000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117</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19</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224</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130</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100</v>
      </c>
      <c r="AO31" s="110"/>
      <c r="AP31" s="110"/>
      <c r="AQ31" s="110"/>
      <c r="AR31" s="110"/>
      <c r="AS31" s="110"/>
      <c r="AT31" s="110"/>
      <c r="AU31" s="110"/>
      <c r="AV31" s="110"/>
      <c r="AW31" s="110"/>
      <c r="AX31" s="110"/>
      <c r="AY31" s="110"/>
      <c r="AZ31" s="110"/>
      <c r="BA31" s="110"/>
      <c r="BB31" s="110"/>
      <c r="BC31" s="110"/>
      <c r="BD31" s="110"/>
      <c r="BE31" s="110"/>
      <c r="BF31" s="110"/>
      <c r="BG31" s="110">
        <f>データ!AA7</f>
        <v>284.8</v>
      </c>
      <c r="BH31" s="110"/>
      <c r="BI31" s="110"/>
      <c r="BJ31" s="110"/>
      <c r="BK31" s="110"/>
      <c r="BL31" s="110"/>
      <c r="BM31" s="110"/>
      <c r="BN31" s="110"/>
      <c r="BO31" s="110"/>
      <c r="BP31" s="110"/>
      <c r="BQ31" s="110"/>
      <c r="BR31" s="110"/>
      <c r="BS31" s="110"/>
      <c r="BT31" s="110"/>
      <c r="BU31" s="110"/>
      <c r="BV31" s="110"/>
      <c r="BW31" s="110"/>
      <c r="BX31" s="110"/>
      <c r="BY31" s="110"/>
      <c r="BZ31" s="110">
        <f>データ!AB7</f>
        <v>250.7</v>
      </c>
      <c r="CA31" s="110"/>
      <c r="CB31" s="110"/>
      <c r="CC31" s="110"/>
      <c r="CD31" s="110"/>
      <c r="CE31" s="110"/>
      <c r="CF31" s="110"/>
      <c r="CG31" s="110"/>
      <c r="CH31" s="110"/>
      <c r="CI31" s="110"/>
      <c r="CJ31" s="110"/>
      <c r="CK31" s="110"/>
      <c r="CL31" s="110"/>
      <c r="CM31" s="110"/>
      <c r="CN31" s="110"/>
      <c r="CO31" s="110"/>
      <c r="CP31" s="110"/>
      <c r="CQ31" s="110"/>
      <c r="CR31" s="110"/>
      <c r="CS31" s="110">
        <f>データ!AC7</f>
        <v>243.3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16</v>
      </c>
      <c r="JD31" s="81"/>
      <c r="JE31" s="81"/>
      <c r="JF31" s="81"/>
      <c r="JG31" s="81"/>
      <c r="JH31" s="81"/>
      <c r="JI31" s="81"/>
      <c r="JJ31" s="81"/>
      <c r="JK31" s="81"/>
      <c r="JL31" s="81"/>
      <c r="JM31" s="81"/>
      <c r="JN31" s="81"/>
      <c r="JO31" s="81"/>
      <c r="JP31" s="81"/>
      <c r="JQ31" s="81"/>
      <c r="JR31" s="81"/>
      <c r="JS31" s="81"/>
      <c r="JT31" s="81"/>
      <c r="JU31" s="82"/>
      <c r="JV31" s="80">
        <f>データ!DL7</f>
        <v>24.9</v>
      </c>
      <c r="JW31" s="81"/>
      <c r="JX31" s="81"/>
      <c r="JY31" s="81"/>
      <c r="JZ31" s="81"/>
      <c r="KA31" s="81"/>
      <c r="KB31" s="81"/>
      <c r="KC31" s="81"/>
      <c r="KD31" s="81"/>
      <c r="KE31" s="81"/>
      <c r="KF31" s="81"/>
      <c r="KG31" s="81"/>
      <c r="KH31" s="81"/>
      <c r="KI31" s="81"/>
      <c r="KJ31" s="81"/>
      <c r="KK31" s="81"/>
      <c r="KL31" s="81"/>
      <c r="KM31" s="81"/>
      <c r="KN31" s="82"/>
      <c r="KO31" s="80">
        <f>データ!DM7</f>
        <v>23.2</v>
      </c>
      <c r="KP31" s="81"/>
      <c r="KQ31" s="81"/>
      <c r="KR31" s="81"/>
      <c r="KS31" s="81"/>
      <c r="KT31" s="81"/>
      <c r="KU31" s="81"/>
      <c r="KV31" s="81"/>
      <c r="KW31" s="81"/>
      <c r="KX31" s="81"/>
      <c r="KY31" s="81"/>
      <c r="KZ31" s="81"/>
      <c r="LA31" s="81"/>
      <c r="LB31" s="81"/>
      <c r="LC31" s="81"/>
      <c r="LD31" s="81"/>
      <c r="LE31" s="81"/>
      <c r="LF31" s="81"/>
      <c r="LG31" s="82"/>
      <c r="LH31" s="80">
        <f>データ!DN7</f>
        <v>21</v>
      </c>
      <c r="LI31" s="81"/>
      <c r="LJ31" s="81"/>
      <c r="LK31" s="81"/>
      <c r="LL31" s="81"/>
      <c r="LM31" s="81"/>
      <c r="LN31" s="81"/>
      <c r="LO31" s="81"/>
      <c r="LP31" s="81"/>
      <c r="LQ31" s="81"/>
      <c r="LR31" s="81"/>
      <c r="LS31" s="81"/>
      <c r="LT31" s="81"/>
      <c r="LU31" s="81"/>
      <c r="LV31" s="81"/>
      <c r="LW31" s="81"/>
      <c r="LX31" s="81"/>
      <c r="LY31" s="81"/>
      <c r="LZ31" s="82"/>
      <c r="MA31" s="80">
        <f>データ!DO7</f>
        <v>20.100000000000001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64.900000000000006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60.1</v>
      </c>
      <c r="GR52" s="110"/>
      <c r="GS52" s="110"/>
      <c r="GT52" s="110"/>
      <c r="GU52" s="110"/>
      <c r="GV52" s="110"/>
      <c r="GW52" s="110"/>
      <c r="GX52" s="110"/>
      <c r="GY52" s="110"/>
      <c r="GZ52" s="110"/>
      <c r="HA52" s="110"/>
      <c r="HB52" s="110"/>
      <c r="HC52" s="110"/>
      <c r="HD52" s="110"/>
      <c r="HE52" s="110"/>
      <c r="HF52" s="110"/>
      <c r="HG52" s="110"/>
      <c r="HH52" s="110"/>
      <c r="HI52" s="110"/>
      <c r="HJ52" s="110">
        <f>データ!BJ7</f>
        <v>58.9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0</v>
      </c>
      <c r="JD52" s="106"/>
      <c r="JE52" s="106"/>
      <c r="JF52" s="106"/>
      <c r="JG52" s="106"/>
      <c r="JH52" s="106"/>
      <c r="JI52" s="106"/>
      <c r="JJ52" s="106"/>
      <c r="JK52" s="106"/>
      <c r="JL52" s="106"/>
      <c r="JM52" s="106"/>
      <c r="JN52" s="106"/>
      <c r="JO52" s="106"/>
      <c r="JP52" s="106"/>
      <c r="JQ52" s="106"/>
      <c r="JR52" s="106"/>
      <c r="JS52" s="106"/>
      <c r="JT52" s="106"/>
      <c r="JU52" s="106"/>
      <c r="JV52" s="106">
        <f>データ!BR7</f>
        <v>0</v>
      </c>
      <c r="JW52" s="106"/>
      <c r="JX52" s="106"/>
      <c r="JY52" s="106"/>
      <c r="JZ52" s="106"/>
      <c r="KA52" s="106"/>
      <c r="KB52" s="106"/>
      <c r="KC52" s="106"/>
      <c r="KD52" s="106"/>
      <c r="KE52" s="106"/>
      <c r="KF52" s="106"/>
      <c r="KG52" s="106"/>
      <c r="KH52" s="106"/>
      <c r="KI52" s="106"/>
      <c r="KJ52" s="106"/>
      <c r="KK52" s="106"/>
      <c r="KL52" s="106"/>
      <c r="KM52" s="106"/>
      <c r="KN52" s="106"/>
      <c r="KO52" s="106">
        <f>データ!BS7</f>
        <v>7294</v>
      </c>
      <c r="KP52" s="106"/>
      <c r="KQ52" s="106"/>
      <c r="KR52" s="106"/>
      <c r="KS52" s="106"/>
      <c r="KT52" s="106"/>
      <c r="KU52" s="106"/>
      <c r="KV52" s="106"/>
      <c r="KW52" s="106"/>
      <c r="KX52" s="106"/>
      <c r="KY52" s="106"/>
      <c r="KZ52" s="106"/>
      <c r="LA52" s="106"/>
      <c r="LB52" s="106"/>
      <c r="LC52" s="106"/>
      <c r="LD52" s="106"/>
      <c r="LE52" s="106"/>
      <c r="LF52" s="106"/>
      <c r="LG52" s="106"/>
      <c r="LH52" s="106">
        <f>データ!BT7</f>
        <v>6130</v>
      </c>
      <c r="LI52" s="106"/>
      <c r="LJ52" s="106"/>
      <c r="LK52" s="106"/>
      <c r="LL52" s="106"/>
      <c r="LM52" s="106"/>
      <c r="LN52" s="106"/>
      <c r="LO52" s="106"/>
      <c r="LP52" s="106"/>
      <c r="LQ52" s="106"/>
      <c r="LR52" s="106"/>
      <c r="LS52" s="106"/>
      <c r="LT52" s="106"/>
      <c r="LU52" s="106"/>
      <c r="LV52" s="106"/>
      <c r="LW52" s="106"/>
      <c r="LX52" s="106"/>
      <c r="LY52" s="106"/>
      <c r="LZ52" s="106"/>
      <c r="MA52" s="106">
        <f>データ!BU7</f>
        <v>5777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124056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yDf4Zz4vbF5LXtuScbSavx+JwPWvXZoa3ECFFVKXZwdQIbwBCcl2umfb3sVuxvey3+V+9wjRCe6ERRsB5kPJ9A==" saltValue="8fCONg4KMMvjiGhth0Y69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5703125" customWidth="1"/>
    <col min="2" max="90" width="11.85546875" customWidth="1"/>
    <col min="91" max="92" width="15.42578125" customWidth="1"/>
    <col min="93" max="125" width="11.85546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89</v>
      </c>
      <c r="AV5" s="59" t="s">
        <v>90</v>
      </c>
      <c r="AW5" s="59" t="s">
        <v>91</v>
      </c>
      <c r="AX5" s="59" t="s">
        <v>102</v>
      </c>
      <c r="AY5" s="59" t="s">
        <v>103</v>
      </c>
      <c r="AZ5" s="59" t="s">
        <v>94</v>
      </c>
      <c r="BA5" s="59" t="s">
        <v>95</v>
      </c>
      <c r="BB5" s="59" t="s">
        <v>96</v>
      </c>
      <c r="BC5" s="59" t="s">
        <v>97</v>
      </c>
      <c r="BD5" s="59" t="s">
        <v>98</v>
      </c>
      <c r="BE5" s="59" t="s">
        <v>99</v>
      </c>
      <c r="BF5" s="59" t="s">
        <v>89</v>
      </c>
      <c r="BG5" s="59" t="s">
        <v>104</v>
      </c>
      <c r="BH5" s="59" t="s">
        <v>101</v>
      </c>
      <c r="BI5" s="59" t="s">
        <v>102</v>
      </c>
      <c r="BJ5" s="59" t="s">
        <v>93</v>
      </c>
      <c r="BK5" s="59" t="s">
        <v>94</v>
      </c>
      <c r="BL5" s="59" t="s">
        <v>95</v>
      </c>
      <c r="BM5" s="59" t="s">
        <v>96</v>
      </c>
      <c r="BN5" s="59" t="s">
        <v>97</v>
      </c>
      <c r="BO5" s="59" t="s">
        <v>98</v>
      </c>
      <c r="BP5" s="59" t="s">
        <v>99</v>
      </c>
      <c r="BQ5" s="59" t="s">
        <v>100</v>
      </c>
      <c r="BR5" s="59" t="s">
        <v>90</v>
      </c>
      <c r="BS5" s="59" t="s">
        <v>91</v>
      </c>
      <c r="BT5" s="59" t="s">
        <v>102</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3"/>
      <c r="CN5" s="153"/>
      <c r="CO5" s="59" t="s">
        <v>89</v>
      </c>
      <c r="CP5" s="59" t="s">
        <v>104</v>
      </c>
      <c r="CQ5" s="59" t="s">
        <v>91</v>
      </c>
      <c r="CR5" s="59" t="s">
        <v>102</v>
      </c>
      <c r="CS5" s="59" t="s">
        <v>103</v>
      </c>
      <c r="CT5" s="59" t="s">
        <v>94</v>
      </c>
      <c r="CU5" s="59" t="s">
        <v>95</v>
      </c>
      <c r="CV5" s="59" t="s">
        <v>96</v>
      </c>
      <c r="CW5" s="59" t="s">
        <v>97</v>
      </c>
      <c r="CX5" s="59" t="s">
        <v>98</v>
      </c>
      <c r="CY5" s="59" t="s">
        <v>99</v>
      </c>
      <c r="CZ5" s="59" t="s">
        <v>89</v>
      </c>
      <c r="DA5" s="59" t="s">
        <v>104</v>
      </c>
      <c r="DB5" s="59" t="s">
        <v>101</v>
      </c>
      <c r="DC5" s="59" t="s">
        <v>92</v>
      </c>
      <c r="DD5" s="59" t="s">
        <v>103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262056</v>
      </c>
      <c r="D6" s="60">
        <f t="shared" si="1"/>
        <v>47</v>
      </c>
      <c r="E6" s="60">
        <f t="shared" si="1"/>
        <v>14</v>
      </c>
      <c r="F6" s="60">
        <f t="shared" si="1"/>
        <v>0</v>
      </c>
      <c r="G6" s="60">
        <f t="shared" si="1"/>
        <v>1</v>
      </c>
      <c r="H6" s="60" t="str">
        <f>SUBSTITUTE(H8,"　","")</f>
        <v>京都府宮津市</v>
      </c>
      <c r="I6" s="60" t="str">
        <f t="shared" si="1"/>
        <v>天橋立駐車場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19</v>
      </c>
      <c r="S6" s="62" t="str">
        <f t="shared" si="1"/>
        <v>商業施設</v>
      </c>
      <c r="T6" s="62" t="str">
        <f t="shared" si="1"/>
        <v>無</v>
      </c>
      <c r="U6" s="63">
        <f t="shared" si="1"/>
        <v>8000</v>
      </c>
      <c r="V6" s="63">
        <f t="shared" si="1"/>
        <v>224</v>
      </c>
      <c r="W6" s="63">
        <f t="shared" si="1"/>
        <v>1200</v>
      </c>
      <c r="X6" s="62" t="str">
        <f t="shared" si="1"/>
        <v>導入なし</v>
      </c>
      <c r="Y6" s="64">
        <f>IF(Y8="-",NA(),Y8)</f>
        <v>100</v>
      </c>
      <c r="Z6" s="64">
        <f t="shared" ref="Z6:AH6" si="2">IF(Z8="-",NA(),Z8)</f>
        <v>100</v>
      </c>
      <c r="AA6" s="64">
        <f t="shared" si="2"/>
        <v>284.8</v>
      </c>
      <c r="AB6" s="64">
        <f t="shared" si="2"/>
        <v>250.7</v>
      </c>
      <c r="AC6" s="64">
        <f t="shared" si="2"/>
        <v>243.3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0</v>
      </c>
      <c r="BG6" s="64">
        <f t="shared" ref="BG6:BO6" si="5">IF(BG8="-",NA(),BG8)</f>
        <v>0</v>
      </c>
      <c r="BH6" s="64">
        <f t="shared" si="5"/>
        <v>64.900000000000006</v>
      </c>
      <c r="BI6" s="64">
        <f t="shared" si="5"/>
        <v>60.1</v>
      </c>
      <c r="BJ6" s="64">
        <f t="shared" si="5"/>
        <v>58.9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0</v>
      </c>
      <c r="BR6" s="65">
        <f t="shared" ref="BR6:BZ6" si="6">IF(BR8="-",NA(),BR8)</f>
        <v>0</v>
      </c>
      <c r="BS6" s="65">
        <f t="shared" si="6"/>
        <v>7294</v>
      </c>
      <c r="BT6" s="65">
        <f t="shared" si="6"/>
        <v>6130</v>
      </c>
      <c r="BU6" s="65">
        <f t="shared" si="6"/>
        <v>5777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124056</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16</v>
      </c>
      <c r="DL6" s="64">
        <f t="shared" ref="DL6:DT6" si="9">IF(DL8="-",NA(),DL8)</f>
        <v>24.9</v>
      </c>
      <c r="DM6" s="64">
        <f t="shared" si="9"/>
        <v>23.2</v>
      </c>
      <c r="DN6" s="64">
        <f t="shared" si="9"/>
        <v>21</v>
      </c>
      <c r="DO6" s="64">
        <f t="shared" si="9"/>
        <v>20.100000000000001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107</v>
      </c>
      <c r="B7" s="60">
        <f t="shared" ref="B7:X7" si="10">B8</f>
        <v>2018</v>
      </c>
      <c r="C7" s="60">
        <f t="shared" si="10"/>
        <v>262056</v>
      </c>
      <c r="D7" s="60">
        <f t="shared" si="10"/>
        <v>47</v>
      </c>
      <c r="E7" s="60">
        <f t="shared" si="10"/>
        <v>14</v>
      </c>
      <c r="F7" s="60">
        <f t="shared" si="10"/>
        <v>0</v>
      </c>
      <c r="G7" s="60">
        <f t="shared" si="10"/>
        <v>1</v>
      </c>
      <c r="H7" s="60" t="str">
        <f t="shared" si="10"/>
        <v>京都府　宮津市</v>
      </c>
      <c r="I7" s="60" t="str">
        <f t="shared" si="10"/>
        <v>天橋立駐車場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19</v>
      </c>
      <c r="S7" s="62" t="str">
        <f t="shared" si="10"/>
        <v>商業施設</v>
      </c>
      <c r="T7" s="62" t="str">
        <f t="shared" si="10"/>
        <v>無</v>
      </c>
      <c r="U7" s="63">
        <f t="shared" si="10"/>
        <v>8000</v>
      </c>
      <c r="V7" s="63">
        <f t="shared" si="10"/>
        <v>224</v>
      </c>
      <c r="W7" s="63">
        <f t="shared" si="10"/>
        <v>1200</v>
      </c>
      <c r="X7" s="62" t="str">
        <f t="shared" si="10"/>
        <v>導入なし</v>
      </c>
      <c r="Y7" s="64">
        <f>Y8</f>
        <v>100</v>
      </c>
      <c r="Z7" s="64">
        <f t="shared" ref="Z7:AH7" si="11">Z8</f>
        <v>100</v>
      </c>
      <c r="AA7" s="64">
        <f t="shared" si="11"/>
        <v>284.8</v>
      </c>
      <c r="AB7" s="64">
        <f t="shared" si="11"/>
        <v>250.7</v>
      </c>
      <c r="AC7" s="64">
        <f t="shared" si="11"/>
        <v>243.3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0</v>
      </c>
      <c r="BG7" s="64">
        <f t="shared" ref="BG7:BO7" si="14">BG8</f>
        <v>0</v>
      </c>
      <c r="BH7" s="64">
        <f t="shared" si="14"/>
        <v>64.900000000000006</v>
      </c>
      <c r="BI7" s="64">
        <f t="shared" si="14"/>
        <v>60.1</v>
      </c>
      <c r="BJ7" s="64">
        <f t="shared" si="14"/>
        <v>58.9</v>
      </c>
      <c r="BK7" s="64">
        <f t="shared" si="14"/>
        <v>40.700000000000003</v>
      </c>
      <c r="BL7" s="64">
        <f t="shared" si="14"/>
        <v>38.200000000000003</v>
      </c>
      <c r="BM7" s="64">
        <f t="shared" si="14"/>
        <v>34.6</v>
      </c>
      <c r="BN7" s="64">
        <f t="shared" si="14"/>
        <v>37.6</v>
      </c>
      <c r="BO7" s="64">
        <f t="shared" si="14"/>
        <v>33.200000000000003</v>
      </c>
      <c r="BP7" s="61"/>
      <c r="BQ7" s="65">
        <f>BQ8</f>
        <v>0</v>
      </c>
      <c r="BR7" s="65">
        <f t="shared" ref="BR7:BZ7" si="15">BR8</f>
        <v>0</v>
      </c>
      <c r="BS7" s="65">
        <f t="shared" si="15"/>
        <v>7294</v>
      </c>
      <c r="BT7" s="65">
        <f t="shared" si="15"/>
        <v>6130</v>
      </c>
      <c r="BU7" s="65">
        <f t="shared" si="15"/>
        <v>5777</v>
      </c>
      <c r="BV7" s="65">
        <f t="shared" si="15"/>
        <v>7496</v>
      </c>
      <c r="BW7" s="65">
        <f t="shared" si="15"/>
        <v>6967</v>
      </c>
      <c r="BX7" s="65">
        <f t="shared" si="15"/>
        <v>7138</v>
      </c>
      <c r="BY7" s="65">
        <f t="shared" si="15"/>
        <v>8131</v>
      </c>
      <c r="BZ7" s="65">
        <f t="shared" si="15"/>
        <v>8024</v>
      </c>
      <c r="CA7" s="63"/>
      <c r="CB7" s="64" t="s">
        <v>108</v>
      </c>
      <c r="CC7" s="64" t="s">
        <v>108</v>
      </c>
      <c r="CD7" s="64" t="s">
        <v>108</v>
      </c>
      <c r="CE7" s="64" t="s">
        <v>108</v>
      </c>
      <c r="CF7" s="64" t="s">
        <v>108</v>
      </c>
      <c r="CG7" s="64" t="s">
        <v>108</v>
      </c>
      <c r="CH7" s="64" t="s">
        <v>108</v>
      </c>
      <c r="CI7" s="64" t="s">
        <v>108</v>
      </c>
      <c r="CJ7" s="64" t="s">
        <v>108</v>
      </c>
      <c r="CK7" s="64" t="s">
        <v>106</v>
      </c>
      <c r="CL7" s="61"/>
      <c r="CM7" s="63">
        <f>CM8</f>
        <v>124056</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16</v>
      </c>
      <c r="DL7" s="64">
        <f t="shared" ref="DL7:DT7" si="17">DL8</f>
        <v>24.9</v>
      </c>
      <c r="DM7" s="64">
        <f t="shared" si="17"/>
        <v>23.2</v>
      </c>
      <c r="DN7" s="64">
        <f t="shared" si="17"/>
        <v>21</v>
      </c>
      <c r="DO7" s="64">
        <f t="shared" si="17"/>
        <v>20.100000000000001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262056</v>
      </c>
      <c r="D8" s="67">
        <v>47</v>
      </c>
      <c r="E8" s="67">
        <v>14</v>
      </c>
      <c r="F8" s="67">
        <v>0</v>
      </c>
      <c r="G8" s="67">
        <v>1</v>
      </c>
      <c r="H8" s="67" t="s">
        <v>109</v>
      </c>
      <c r="I8" s="67" t="s">
        <v>110</v>
      </c>
      <c r="J8" s="67" t="s">
        <v>111</v>
      </c>
      <c r="K8" s="67" t="s">
        <v>112</v>
      </c>
      <c r="L8" s="67" t="s">
        <v>113</v>
      </c>
      <c r="M8" s="67" t="s">
        <v>114</v>
      </c>
      <c r="N8" s="67" t="s">
        <v>115</v>
      </c>
      <c r="O8" s="68" t="s">
        <v>116</v>
      </c>
      <c r="P8" s="69" t="s">
        <v>117</v>
      </c>
      <c r="Q8" s="69" t="s">
        <v>118</v>
      </c>
      <c r="R8" s="70">
        <v>19</v>
      </c>
      <c r="S8" s="69" t="s">
        <v>119</v>
      </c>
      <c r="T8" s="69" t="s">
        <v>120</v>
      </c>
      <c r="U8" s="70">
        <v>8000</v>
      </c>
      <c r="V8" s="70">
        <v>224</v>
      </c>
      <c r="W8" s="70">
        <v>1200</v>
      </c>
      <c r="X8" s="69" t="s">
        <v>121</v>
      </c>
      <c r="Y8" s="71">
        <v>100</v>
      </c>
      <c r="Z8" s="71">
        <v>100</v>
      </c>
      <c r="AA8" s="71">
        <v>284.8</v>
      </c>
      <c r="AB8" s="71">
        <v>250.7</v>
      </c>
      <c r="AC8" s="71">
        <v>243.3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0</v>
      </c>
      <c r="BG8" s="71">
        <v>0</v>
      </c>
      <c r="BH8" s="71">
        <v>64.900000000000006</v>
      </c>
      <c r="BI8" s="71">
        <v>60.1</v>
      </c>
      <c r="BJ8" s="71">
        <v>58.9</v>
      </c>
      <c r="BK8" s="71">
        <v>40.700000000000003</v>
      </c>
      <c r="BL8" s="71">
        <v>38.200000000000003</v>
      </c>
      <c r="BM8" s="71">
        <v>34.6</v>
      </c>
      <c r="BN8" s="71">
        <v>37.6</v>
      </c>
      <c r="BO8" s="71">
        <v>33.200000000000003</v>
      </c>
      <c r="BP8" s="68">
        <v>26.3</v>
      </c>
      <c r="BQ8" s="72">
        <v>0</v>
      </c>
      <c r="BR8" s="72">
        <v>0</v>
      </c>
      <c r="BS8" s="72">
        <v>7294</v>
      </c>
      <c r="BT8" s="73">
        <v>6130</v>
      </c>
      <c r="BU8" s="73">
        <v>5777</v>
      </c>
      <c r="BV8" s="72">
        <v>7496</v>
      </c>
      <c r="BW8" s="72">
        <v>6967</v>
      </c>
      <c r="BX8" s="72">
        <v>7138</v>
      </c>
      <c r="BY8" s="72">
        <v>8131</v>
      </c>
      <c r="BZ8" s="72">
        <v>8024</v>
      </c>
      <c r="CA8" s="70">
        <v>16102</v>
      </c>
      <c r="CB8" s="71" t="s">
        <v>113</v>
      </c>
      <c r="CC8" s="71" t="s">
        <v>113</v>
      </c>
      <c r="CD8" s="71" t="s">
        <v>113</v>
      </c>
      <c r="CE8" s="71" t="s">
        <v>113</v>
      </c>
      <c r="CF8" s="71" t="s">
        <v>113</v>
      </c>
      <c r="CG8" s="71" t="s">
        <v>113</v>
      </c>
      <c r="CH8" s="71" t="s">
        <v>113</v>
      </c>
      <c r="CI8" s="71" t="s">
        <v>113</v>
      </c>
      <c r="CJ8" s="71" t="s">
        <v>113</v>
      </c>
      <c r="CK8" s="71" t="s">
        <v>113</v>
      </c>
      <c r="CL8" s="68" t="s">
        <v>113</v>
      </c>
      <c r="CM8" s="70">
        <v>124056</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78.400000000000006</v>
      </c>
      <c r="DF8" s="71">
        <v>70.5</v>
      </c>
      <c r="DG8" s="71">
        <v>59.2</v>
      </c>
      <c r="DH8" s="71">
        <v>62.4</v>
      </c>
      <c r="DI8" s="71">
        <v>82.7</v>
      </c>
      <c r="DJ8" s="68">
        <v>103.6</v>
      </c>
      <c r="DK8" s="71">
        <v>16</v>
      </c>
      <c r="DL8" s="71">
        <v>24.9</v>
      </c>
      <c r="DM8" s="71">
        <v>23.2</v>
      </c>
      <c r="DN8" s="71">
        <v>21</v>
      </c>
      <c r="DO8" s="71">
        <v>20.100000000000001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2020-02-14T06:44:15Z</cp:lastPrinted>
  <dcterms:modified xsi:type="dcterms:W3CDTF">2020-02-14T07:52:25Z</dcterms:modified>
</cp:coreProperties>
</file>