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BUoLDziwvBImpq+bM1+WnsakD63cj935Avu+EBnEummeNtUmyeJyCcnVZJ4sdSaKbn9XuxqpLCfe8WMF9eAXg==" workbookSaltValue="AP125L90qMg0VXpmDpqiEw==" workbookSpinCount="100000" lockStructure="1"/>
  <bookViews>
    <workbookView xWindow="-120" yWindow="-120" windowWidth="20730" windowHeight="1116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S6" i="5"/>
  <c r="AL8" i="4" s="1"/>
  <c r="R6" i="5"/>
  <c r="AD10" i="4" s="1"/>
  <c r="Q6" i="5"/>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W10" i="4"/>
  <c r="P10" i="4"/>
  <c r="I10" i="4"/>
  <c r="BB8" i="4"/>
  <c r="AT8" i="4"/>
  <c r="P8" i="4"/>
  <c r="I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<sst xmlns="http://schemas.openxmlformats.org/spreadsheetml/2006/main" count="239" uniqueCount="115">
  <si>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</si>
  <si>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</si>
  <si>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</si>
  <si>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</si>
  <si>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</si>
  <si>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</si>
  <si>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</si>
  <si>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</si>
  <si>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</si>
  <si>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</si>
  <si>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</si>
  <si>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</si>
  <si>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</si>
  <si>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</si>
  <si>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</si>
  <si>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</si>
  <si>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</si>
  <si>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</si>
  <si>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</si>
  <si>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</si>
  <si>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</si>
  <si>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</si>
  <si>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</si>
  <si>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</si>
  <si>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</si>
  <si>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</si>
  <si>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</si>
  <si>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</si>
  <si>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</si>
  <si>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</si>
  <si>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</si>
  <si>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</si>
  <si>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</si>
  <si>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</si>
  <si>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</si>
  <si>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</si>
  <si>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</si>
  <si>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</si>
  <si>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</si>
  <si>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</si>
  <si>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</si>
  <si>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</si>
  <si>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</si>
  <si>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</si>
  <si>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</si>
  <si>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</si>
  <si>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</si>
  <si>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</si>
  <si>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</si>
  <si>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</si>
  <si>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</si>
  <si>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</si>
  <si>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</si>
  <si>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</si>
  <si>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</si>
  <si>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</si>
  <si>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</si>
  <si>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</si>
  <si>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</si>
  <si>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</si>
  <si>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</si>
  <si>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</si>
  <si>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</si>
  <si>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</si>
  <si>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</si>
  <si>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</si>
  <si>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</si>
  <si>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</si>
  <si>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</si>
  <si>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</si>
  <si>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</si>
  <si>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</si>
  <si>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</si>
  <si>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</si>
  <si>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</si>
  <si>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</si>
  <si>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</si>
  <si>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</si>
  <si>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</si>
  <si>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</si>
  <si>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</si>
  <si>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</si>
  <si>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</si>
  <si>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</si>
  <si>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</si>
  <si>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</si>
  <si>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</si>
  <si>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</si>
  <si>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</si>
  <si>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</si>
  <si>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</si>
  <si>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</si>
  <si>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</si>
  <si>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</si>
  <si>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</si>
  <si>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</si>
  <si>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</si>
  <si>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</si>
  <si>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</si>
  <si>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</si>
  <si>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</si>
  <si>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</si>
  <si>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</si>
  <si>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</si>
  <si>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</si>
  <si>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</si>
  <si>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</si>
  <si>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</si>
  <si>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</si>
  <si>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</si>
  <si>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</si>
  <si>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</si>
  <si>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機械装置・浄化槽本体の老朽化による修繕が多く、今後もさらに増えていくことが見込まれるため、老朽化対策に取り組む必要があります。</t>
  </si>
  <si>
    <t>本市の特定地域生活排水処理事業の経営は厳しい状態であると認識しています。特に、経費回収率が類似団体平均値の約半分と極めて低水準となっており、この原因は主に、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き、経営改善を図りたいと考えています。
また、平成31年4月からは地方公営企業法を適用し、企業会計方式を取り入れることにより、経営の見える化を進めていきます。</t>
    <rPh sb="258" eb="260">
      <t>ヘイセイ</t>
    </rPh>
    <rPh sb="262" eb="263">
      <t>ネン</t>
    </rPh>
    <rPh sb="264" eb="265">
      <t>ガツ</t>
    </rPh>
    <rPh sb="268" eb="270">
      <t>チホウ</t>
    </rPh>
    <rPh sb="270" eb="272">
      <t>コウエイ</t>
    </rPh>
    <rPh sb="272" eb="274">
      <t>キギョウ</t>
    </rPh>
    <rPh sb="274" eb="275">
      <t>ホウ</t>
    </rPh>
    <rPh sb="276" eb="278">
      <t>テキヨウ</t>
    </rPh>
    <rPh sb="280" eb="282">
      <t>キギョウ</t>
    </rPh>
    <rPh sb="282" eb="284">
      <t>カイケイ</t>
    </rPh>
    <rPh sb="284" eb="286">
      <t>ホウシキ</t>
    </rPh>
    <rPh sb="287" eb="288">
      <t>ト</t>
    </rPh>
    <rPh sb="289" eb="290">
      <t>イ</t>
    </rPh>
    <rPh sb="298" eb="300">
      <t>ケイエイ</t>
    </rPh>
    <rPh sb="301" eb="302">
      <t>ミ</t>
    </rPh>
    <rPh sb="304" eb="305">
      <t>カ</t>
    </rPh>
    <rPh sb="306" eb="307">
      <t>スス</t>
    </rPh>
    <phoneticPr fontId="4"/>
  </si>
  <si>
    <t>平成30年度は、地方公営企業法適用を翌年度に控え打切決算としたため、単純比較が困難となっています。
①収益的収支比率は100％を超えていますが、打切決算の影響によるもので、総収益について、一般会計繰入金に依存しているため、経営改善を図っていく必要があります。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汚水処理原価が類似団体平均値の約1.2倍となっており、経費回収率が低水準となっています。原因は、汚水処理費用に対して使用料が低額な設定であることが考えられます。適正な使用料収入の確保が必要であると考えられます。
⑥汚水処理原価は類似団体平均値の約1.2倍のコストがかかっており、投資の適正化、維持管理費の削減の取組が必要と考えます。
⑦施設利用率、⑧水洗化率は100％であり、大きな課題はありません。</t>
    <rPh sb="0" eb="2">
      <t>ヘイセイ</t>
    </rPh>
    <rPh sb="4" eb="6">
      <t>ネンド</t>
    </rPh>
    <rPh sb="8" eb="10">
      <t>チホウ</t>
    </rPh>
    <rPh sb="10" eb="12">
      <t>コウエイ</t>
    </rPh>
    <rPh sb="12" eb="14">
      <t>キギョウ</t>
    </rPh>
    <rPh sb="14" eb="15">
      <t>ホウ</t>
    </rPh>
    <rPh sb="15" eb="17">
      <t>テキヨウ</t>
    </rPh>
    <rPh sb="18" eb="21">
      <t>ヨクネンド</t>
    </rPh>
    <rPh sb="22" eb="23">
      <t>ヒカ</t>
    </rPh>
    <rPh sb="24" eb="26">
      <t>ウチキ</t>
    </rPh>
    <rPh sb="26" eb="28">
      <t>ケッサン</t>
    </rPh>
    <rPh sb="34" eb="36">
      <t>タンジュン</t>
    </rPh>
    <rPh sb="36" eb="38">
      <t>ヒカク</t>
    </rPh>
    <rPh sb="39" eb="41">
      <t>コンナン</t>
    </rPh>
    <rPh sb="64" eb="65">
      <t>コ</t>
    </rPh>
    <rPh sb="72" eb="74">
      <t>ウチキ</t>
    </rPh>
    <rPh sb="74" eb="76">
      <t>ケッサン</t>
    </rPh>
    <rPh sb="77" eb="79">
      <t>エイキョウ</t>
    </rPh>
    <rPh sb="249" eb="251">
      <t>オスイ</t>
    </rPh>
    <rPh sb="251" eb="253">
      <t>ショリ</t>
    </rPh>
    <rPh sb="253" eb="255">
      <t>ヒヨウ</t>
    </rPh>
    <rPh sb="256" eb="257">
      <t>タイ</t>
    </rPh>
    <rPh sb="263" eb="265">
      <t>テイガク</t>
    </rPh>
    <rPh sb="266" eb="268">
      <t>セッテイ</t>
    </rPh>
    <rPh sb="274" eb="275">
      <t>カンガ</t>
    </rPh>
    <rPh sb="281" eb="283">
      <t>テキセイ</t>
    </rPh>
    <rPh sb="284" eb="287">
      <t>シヨウリョウ</t>
    </rPh>
    <rPh sb="287" eb="289">
      <t>シュウニュウ</t>
    </rPh>
    <rPh sb="290" eb="292">
      <t>カクホ</t>
    </rPh>
    <rPh sb="293" eb="295">
      <t>ヒツヨウ</t>
    </rPh>
    <rPh sb="299" eb="300">
      <t>カンガ</t>
    </rPh>
    <rPh sb="389" eb="390">
      <t>オオ</t>
    </rPh>
    <rPh sb="392" eb="39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</si>
</sst>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18-41F7-972C-93E15B1BD70B}"/>
            </c:ext>
          </c:extLst>
        </c:ser>
        <c:dLbls>
          <c:showLegendKey val="0"/>
          <c:showVal val="0"/>
          <c:showCatName val="0"/>
          <c:showSerName val="0"/>
          <c:showPercent val="0"/>
          <c:showBubbleSize val="0"/>
        </c:dLbls>
        <c:gapWidth val="150"/>
        <c:axId val="233282176"/>
        <c:axId val="2332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A18-41F7-972C-93E15B1BD70B}"/>
            </c:ext>
          </c:extLst>
        </c:ser>
        <c:dLbls>
          <c:showLegendKey val="0"/>
          <c:showVal val="0"/>
          <c:showCatName val="0"/>
          <c:showSerName val="0"/>
          <c:showPercent val="0"/>
          <c:showBubbleSize val="0"/>
        </c:dLbls>
        <c:marker val="1"/>
        <c:smooth val="0"/>
        <c:axId val="233282176"/>
        <c:axId val="233288448"/>
      </c:lineChart>
      <c:dateAx>
        <c:axId val="233282176"/>
        <c:scaling>
          <c:orientation val="minMax"/>
        </c:scaling>
        <c:delete val="1"/>
        <c:axPos val="b"/>
        <c:numFmt formatCode="ge" sourceLinked="1"/>
        <c:majorTickMark val="none"/>
        <c:minorTickMark val="none"/>
        <c:tickLblPos val="none"/>
        <c:crossAx val="233288448"/>
        <c:crosses val="autoZero"/>
        <c:auto val="1"/>
        <c:lblOffset val="100"/>
        <c:baseTimeUnit val="years"/>
      </c:dateAx>
      <c:valAx>
        <c:axId val="2332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2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579-4D5E-AD9A-0CC3395737C1}"/>
            </c:ext>
          </c:extLst>
        </c:ser>
        <c:dLbls>
          <c:showLegendKey val="0"/>
          <c:showVal val="0"/>
          <c:showCatName val="0"/>
          <c:showSerName val="0"/>
          <c:showPercent val="0"/>
          <c:showBubbleSize val="0"/>
        </c:dLbls>
        <c:gapWidth val="150"/>
        <c:axId val="75032832"/>
        <c:axId val="750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xmlns:c16r2="http://schemas.microsoft.com/office/drawing/2015/06/chart">
            <c:ext xmlns:c16="http://schemas.microsoft.com/office/drawing/2014/chart" uri="{C3380CC4-5D6E-409C-BE32-E72D297353CC}">
              <c16:uniqueId val="{00000001-8579-4D5E-AD9A-0CC3395737C1}"/>
            </c:ext>
          </c:extLst>
        </c:ser>
        <c:dLbls>
          <c:showLegendKey val="0"/>
          <c:showVal val="0"/>
          <c:showCatName val="0"/>
          <c:showSerName val="0"/>
          <c:showPercent val="0"/>
          <c:showBubbleSize val="0"/>
        </c:dLbls>
        <c:marker val="1"/>
        <c:smooth val="0"/>
        <c:axId val="75032832"/>
        <c:axId val="75035008"/>
      </c:lineChart>
      <c:dateAx>
        <c:axId val="75032832"/>
        <c:scaling>
          <c:orientation val="minMax"/>
        </c:scaling>
        <c:delete val="1"/>
        <c:axPos val="b"/>
        <c:numFmt formatCode="ge" sourceLinked="1"/>
        <c:majorTickMark val="none"/>
        <c:minorTickMark val="none"/>
        <c:tickLblPos val="none"/>
        <c:crossAx val="75035008"/>
        <c:crosses val="autoZero"/>
        <c:auto val="1"/>
        <c:lblOffset val="100"/>
        <c:baseTimeUnit val="years"/>
      </c:dateAx>
      <c:valAx>
        <c:axId val="750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EFA-4106-A35B-554F69E0FE9A}"/>
            </c:ext>
          </c:extLst>
        </c:ser>
        <c:dLbls>
          <c:showLegendKey val="0"/>
          <c:showVal val="0"/>
          <c:showCatName val="0"/>
          <c:showSerName val="0"/>
          <c:showPercent val="0"/>
          <c:showBubbleSize val="0"/>
        </c:dLbls>
        <c:gapWidth val="150"/>
        <c:axId val="173648512"/>
        <c:axId val="1736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xmlns:c16r2="http://schemas.microsoft.com/office/drawing/2015/06/chart">
            <c:ext xmlns:c16="http://schemas.microsoft.com/office/drawing/2014/chart" uri="{C3380CC4-5D6E-409C-BE32-E72D297353CC}">
              <c16:uniqueId val="{00000001-5EFA-4106-A35B-554F69E0FE9A}"/>
            </c:ext>
          </c:extLst>
        </c:ser>
        <c:dLbls>
          <c:showLegendKey val="0"/>
          <c:showVal val="0"/>
          <c:showCatName val="0"/>
          <c:showSerName val="0"/>
          <c:showPercent val="0"/>
          <c:showBubbleSize val="0"/>
        </c:dLbls>
        <c:marker val="1"/>
        <c:smooth val="0"/>
        <c:axId val="173648512"/>
        <c:axId val="173667072"/>
      </c:lineChart>
      <c:dateAx>
        <c:axId val="173648512"/>
        <c:scaling>
          <c:orientation val="minMax"/>
        </c:scaling>
        <c:delete val="1"/>
        <c:axPos val="b"/>
        <c:numFmt formatCode="ge" sourceLinked="1"/>
        <c:majorTickMark val="none"/>
        <c:minorTickMark val="none"/>
        <c:tickLblPos val="none"/>
        <c:crossAx val="173667072"/>
        <c:crosses val="autoZero"/>
        <c:auto val="1"/>
        <c:lblOffset val="100"/>
        <c:baseTimeUnit val="years"/>
      </c:dateAx>
      <c:valAx>
        <c:axId val="1736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97.28</c:v>
                </c:pt>
                <c:pt idx="1">
                  <c:v>96.87</c:v>
                </c:pt>
                <c:pt idx="2">
                  <c:v>96.09</c:v>
                </c:pt>
                <c:pt idx="3">
                  <c:v>95.88</c:v>
                </c:pt>
                <c:pt idx="4">
                  <c:v>113.08</c:v>
                </c:pt>
              </c:numCache>
            </c:numRef>
          </c:val>
          <c:extLst xmlns:c16r2="http://schemas.microsoft.com/office/drawing/2015/06/chart">
            <c:ext xmlns:c16="http://schemas.microsoft.com/office/drawing/2014/chart" uri="{C3380CC4-5D6E-409C-BE32-E72D297353CC}">
              <c16:uniqueId val="{00000000-508D-4FA1-BD66-65AD64E6721E}"/>
            </c:ext>
          </c:extLst>
        </c:ser>
        <c:dLbls>
          <c:showLegendKey val="0"/>
          <c:showVal val="0"/>
          <c:showCatName val="0"/>
          <c:showSerName val="0"/>
          <c:showPercent val="0"/>
          <c:showBubbleSize val="0"/>
        </c:dLbls>
        <c:gapWidth val="150"/>
        <c:axId val="74813440"/>
        <c:axId val="748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8D-4FA1-BD66-65AD64E6721E}"/>
            </c:ext>
          </c:extLst>
        </c:ser>
        <c:dLbls>
          <c:showLegendKey val="0"/>
          <c:showVal val="0"/>
          <c:showCatName val="0"/>
          <c:showSerName val="0"/>
          <c:showPercent val="0"/>
          <c:showBubbleSize val="0"/>
        </c:dLbls>
        <c:marker val="1"/>
        <c:smooth val="0"/>
        <c:axId val="74813440"/>
        <c:axId val="74814976"/>
      </c:lineChart>
      <c:dateAx>
        <c:axId val="74813440"/>
        <c:scaling>
          <c:orientation val="minMax"/>
        </c:scaling>
        <c:delete val="1"/>
        <c:axPos val="b"/>
        <c:numFmt formatCode="ge" sourceLinked="1"/>
        <c:majorTickMark val="none"/>
        <c:minorTickMark val="none"/>
        <c:tickLblPos val="none"/>
        <c:crossAx val="74814976"/>
        <c:crosses val="autoZero"/>
        <c:auto val="1"/>
        <c:lblOffset val="100"/>
        <c:baseTimeUnit val="years"/>
      </c:dateAx>
      <c:valAx>
        <c:axId val="748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76-4543-BA95-A8D995027EDD}"/>
            </c:ext>
          </c:extLst>
        </c:ser>
        <c:dLbls>
          <c:showLegendKey val="0"/>
          <c:showVal val="0"/>
          <c:showCatName val="0"/>
          <c:showSerName val="0"/>
          <c:showPercent val="0"/>
          <c:showBubbleSize val="0"/>
        </c:dLbls>
        <c:gapWidth val="150"/>
        <c:axId val="74829184"/>
        <c:axId val="748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76-4543-BA95-A8D995027EDD}"/>
            </c:ext>
          </c:extLst>
        </c:ser>
        <c:dLbls>
          <c:showLegendKey val="0"/>
          <c:showVal val="0"/>
          <c:showCatName val="0"/>
          <c:showSerName val="0"/>
          <c:showPercent val="0"/>
          <c:showBubbleSize val="0"/>
        </c:dLbls>
        <c:marker val="1"/>
        <c:smooth val="0"/>
        <c:axId val="74829184"/>
        <c:axId val="74831360"/>
      </c:lineChart>
      <c:dateAx>
        <c:axId val="74829184"/>
        <c:scaling>
          <c:orientation val="minMax"/>
        </c:scaling>
        <c:delete val="1"/>
        <c:axPos val="b"/>
        <c:numFmt formatCode="ge" sourceLinked="1"/>
        <c:majorTickMark val="none"/>
        <c:minorTickMark val="none"/>
        <c:tickLblPos val="none"/>
        <c:crossAx val="74831360"/>
        <c:crosses val="autoZero"/>
        <c:auto val="1"/>
        <c:lblOffset val="100"/>
        <c:baseTimeUnit val="years"/>
      </c:dateAx>
      <c:valAx>
        <c:axId val="748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04-499B-B978-091F7955C6C3}"/>
            </c:ext>
          </c:extLst>
        </c:ser>
        <c:dLbls>
          <c:showLegendKey val="0"/>
          <c:showVal val="0"/>
          <c:showCatName val="0"/>
          <c:showSerName val="0"/>
          <c:showPercent val="0"/>
          <c:showBubbleSize val="0"/>
        </c:dLbls>
        <c:gapWidth val="150"/>
        <c:axId val="74850304"/>
        <c:axId val="748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04-499B-B978-091F7955C6C3}"/>
            </c:ext>
          </c:extLst>
        </c:ser>
        <c:dLbls>
          <c:showLegendKey val="0"/>
          <c:showVal val="0"/>
          <c:showCatName val="0"/>
          <c:showSerName val="0"/>
          <c:showPercent val="0"/>
          <c:showBubbleSize val="0"/>
        </c:dLbls>
        <c:marker val="1"/>
        <c:smooth val="0"/>
        <c:axId val="74850304"/>
        <c:axId val="74852224"/>
      </c:lineChart>
      <c:dateAx>
        <c:axId val="74850304"/>
        <c:scaling>
          <c:orientation val="minMax"/>
        </c:scaling>
        <c:delete val="1"/>
        <c:axPos val="b"/>
        <c:numFmt formatCode="ge" sourceLinked="1"/>
        <c:majorTickMark val="none"/>
        <c:minorTickMark val="none"/>
        <c:tickLblPos val="none"/>
        <c:crossAx val="74852224"/>
        <c:crosses val="autoZero"/>
        <c:auto val="1"/>
        <c:lblOffset val="100"/>
        <c:baseTimeUnit val="years"/>
      </c:dateAx>
      <c:valAx>
        <c:axId val="748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DF-4070-91F0-691A4EB7C5A9}"/>
            </c:ext>
          </c:extLst>
        </c:ser>
        <c:dLbls>
          <c:showLegendKey val="0"/>
          <c:showVal val="0"/>
          <c:showCatName val="0"/>
          <c:showSerName val="0"/>
          <c:showPercent val="0"/>
          <c:showBubbleSize val="0"/>
        </c:dLbls>
        <c:gapWidth val="150"/>
        <c:axId val="74867456"/>
        <c:axId val="748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DF-4070-91F0-691A4EB7C5A9}"/>
            </c:ext>
          </c:extLst>
        </c:ser>
        <c:dLbls>
          <c:showLegendKey val="0"/>
          <c:showVal val="0"/>
          <c:showCatName val="0"/>
          <c:showSerName val="0"/>
          <c:showPercent val="0"/>
          <c:showBubbleSize val="0"/>
        </c:dLbls>
        <c:marker val="1"/>
        <c:smooth val="0"/>
        <c:axId val="74867456"/>
        <c:axId val="74869376"/>
      </c:lineChart>
      <c:dateAx>
        <c:axId val="74867456"/>
        <c:scaling>
          <c:orientation val="minMax"/>
        </c:scaling>
        <c:delete val="1"/>
        <c:axPos val="b"/>
        <c:numFmt formatCode="ge" sourceLinked="1"/>
        <c:majorTickMark val="none"/>
        <c:minorTickMark val="none"/>
        <c:tickLblPos val="none"/>
        <c:crossAx val="74869376"/>
        <c:crosses val="autoZero"/>
        <c:auto val="1"/>
        <c:lblOffset val="100"/>
        <c:baseTimeUnit val="years"/>
      </c:dateAx>
      <c:valAx>
        <c:axId val="748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F8-44E5-848A-AE03AA37AC4D}"/>
            </c:ext>
          </c:extLst>
        </c:ser>
        <c:dLbls>
          <c:showLegendKey val="0"/>
          <c:showVal val="0"/>
          <c:showCatName val="0"/>
          <c:showSerName val="0"/>
          <c:showPercent val="0"/>
          <c:showBubbleSize val="0"/>
        </c:dLbls>
        <c:gapWidth val="150"/>
        <c:axId val="74904704"/>
        <c:axId val="749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F8-44E5-848A-AE03AA37AC4D}"/>
            </c:ext>
          </c:extLst>
        </c:ser>
        <c:dLbls>
          <c:showLegendKey val="0"/>
          <c:showVal val="0"/>
          <c:showCatName val="0"/>
          <c:showSerName val="0"/>
          <c:showPercent val="0"/>
          <c:showBubbleSize val="0"/>
        </c:dLbls>
        <c:marker val="1"/>
        <c:smooth val="0"/>
        <c:axId val="74904704"/>
        <c:axId val="74906624"/>
      </c:lineChart>
      <c:dateAx>
        <c:axId val="74904704"/>
        <c:scaling>
          <c:orientation val="minMax"/>
        </c:scaling>
        <c:delete val="1"/>
        <c:axPos val="b"/>
        <c:numFmt formatCode="ge" sourceLinked="1"/>
        <c:majorTickMark val="none"/>
        <c:minorTickMark val="none"/>
        <c:tickLblPos val="none"/>
        <c:crossAx val="74906624"/>
        <c:crosses val="autoZero"/>
        <c:auto val="1"/>
        <c:lblOffset val="100"/>
        <c:baseTimeUnit val="years"/>
      </c:dateAx>
      <c:valAx>
        <c:axId val="749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611.14</c:v>
                </c:pt>
                <c:pt idx="1">
                  <c:v>625.32000000000005</c:v>
                </c:pt>
                <c:pt idx="2">
                  <c:v>634.49</c:v>
                </c:pt>
                <c:pt idx="3">
                  <c:v>604.44000000000005</c:v>
                </c:pt>
                <c:pt idx="4">
                  <c:v>739.65</c:v>
                </c:pt>
              </c:numCache>
            </c:numRef>
          </c:val>
          <c:extLst xmlns:c16r2="http://schemas.microsoft.com/office/drawing/2015/06/chart">
            <c:ext xmlns:c16="http://schemas.microsoft.com/office/drawing/2014/chart" uri="{C3380CC4-5D6E-409C-BE32-E72D297353CC}">
              <c16:uniqueId val="{00000000-6FB6-4B04-9E21-B2DEF015CE65}"/>
            </c:ext>
          </c:extLst>
        </c:ser>
        <c:dLbls>
          <c:showLegendKey val="0"/>
          <c:showVal val="0"/>
          <c:showCatName val="0"/>
          <c:showSerName val="0"/>
          <c:showPercent val="0"/>
          <c:showBubbleSize val="0"/>
        </c:dLbls>
        <c:gapWidth val="150"/>
        <c:axId val="74925568"/>
        <c:axId val="749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xmlns:c16r2="http://schemas.microsoft.com/office/drawing/2015/06/chart">
            <c:ext xmlns:c16="http://schemas.microsoft.com/office/drawing/2014/chart" uri="{C3380CC4-5D6E-409C-BE32-E72D297353CC}">
              <c16:uniqueId val="{00000001-6FB6-4B04-9E21-B2DEF015CE65}"/>
            </c:ext>
          </c:extLst>
        </c:ser>
        <c:dLbls>
          <c:showLegendKey val="0"/>
          <c:showVal val="0"/>
          <c:showCatName val="0"/>
          <c:showSerName val="0"/>
          <c:showPercent val="0"/>
          <c:showBubbleSize val="0"/>
        </c:dLbls>
        <c:marker val="1"/>
        <c:smooth val="0"/>
        <c:axId val="74925568"/>
        <c:axId val="74927488"/>
      </c:lineChart>
      <c:dateAx>
        <c:axId val="74925568"/>
        <c:scaling>
          <c:orientation val="minMax"/>
        </c:scaling>
        <c:delete val="1"/>
        <c:axPos val="b"/>
        <c:numFmt formatCode="ge" sourceLinked="1"/>
        <c:majorTickMark val="none"/>
        <c:minorTickMark val="none"/>
        <c:tickLblPos val="none"/>
        <c:crossAx val="74927488"/>
        <c:crosses val="autoZero"/>
        <c:auto val="1"/>
        <c:lblOffset val="100"/>
        <c:baseTimeUnit val="years"/>
      </c:dateAx>
      <c:valAx>
        <c:axId val="749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34.06</c:v>
                </c:pt>
                <c:pt idx="1">
                  <c:v>32.79</c:v>
                </c:pt>
                <c:pt idx="2">
                  <c:v>32.130000000000003</c:v>
                </c:pt>
                <c:pt idx="3">
                  <c:v>32.630000000000003</c:v>
                </c:pt>
                <c:pt idx="4">
                  <c:v>36.78</c:v>
                </c:pt>
              </c:numCache>
            </c:numRef>
          </c:val>
          <c:extLst xmlns:c16r2="http://schemas.microsoft.com/office/drawing/2015/06/chart">
            <c:ext xmlns:c16="http://schemas.microsoft.com/office/drawing/2014/chart" uri="{C3380CC4-5D6E-409C-BE32-E72D297353CC}">
              <c16:uniqueId val="{00000000-45C6-42C9-9D6A-F3A10EDC31E1}"/>
            </c:ext>
          </c:extLst>
        </c:ser>
        <c:dLbls>
          <c:showLegendKey val="0"/>
          <c:showVal val="0"/>
          <c:showCatName val="0"/>
          <c:showSerName val="0"/>
          <c:showPercent val="0"/>
          <c:showBubbleSize val="0"/>
        </c:dLbls>
        <c:gapWidth val="150"/>
        <c:axId val="74942336"/>
        <c:axId val="749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xmlns:c16r2="http://schemas.microsoft.com/office/drawing/2015/06/chart">
            <c:ext xmlns:c16="http://schemas.microsoft.com/office/drawing/2014/chart" uri="{C3380CC4-5D6E-409C-BE32-E72D297353CC}">
              <c16:uniqueId val="{00000001-45C6-42C9-9D6A-F3A10EDC31E1}"/>
            </c:ext>
          </c:extLst>
        </c:ser>
        <c:dLbls>
          <c:showLegendKey val="0"/>
          <c:showVal val="0"/>
          <c:showCatName val="0"/>
          <c:showSerName val="0"/>
          <c:showPercent val="0"/>
          <c:showBubbleSize val="0"/>
        </c:dLbls>
        <c:marker val="1"/>
        <c:smooth val="0"/>
        <c:axId val="74942336"/>
        <c:axId val="74952704"/>
      </c:lineChart>
      <c:dateAx>
        <c:axId val="74942336"/>
        <c:scaling>
          <c:orientation val="minMax"/>
        </c:scaling>
        <c:delete val="1"/>
        <c:axPos val="b"/>
        <c:numFmt formatCode="ge" sourceLinked="1"/>
        <c:majorTickMark val="none"/>
        <c:minorTickMark val="none"/>
        <c:tickLblPos val="none"/>
        <c:crossAx val="74952704"/>
        <c:crosses val="autoZero"/>
        <c:auto val="1"/>
        <c:lblOffset val="100"/>
        <c:baseTimeUnit val="years"/>
      </c:dateAx>
      <c:valAx>
        <c:axId val="74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427.81</c:v>
                </c:pt>
                <c:pt idx="1">
                  <c:v>444.73</c:v>
                </c:pt>
                <c:pt idx="2">
                  <c:v>456.65</c:v>
                </c:pt>
                <c:pt idx="3">
                  <c:v>394.77</c:v>
                </c:pt>
                <c:pt idx="4">
                  <c:v>313.52</c:v>
                </c:pt>
              </c:numCache>
            </c:numRef>
          </c:val>
          <c:extLst xmlns:c16r2="http://schemas.microsoft.com/office/drawing/2015/06/chart">
            <c:ext xmlns:c16="http://schemas.microsoft.com/office/drawing/2014/chart" uri="{C3380CC4-5D6E-409C-BE32-E72D297353CC}">
              <c16:uniqueId val="{00000000-B6D1-401F-BF5F-8A76B71117CA}"/>
            </c:ext>
          </c:extLst>
        </c:ser>
        <c:dLbls>
          <c:showLegendKey val="0"/>
          <c:showVal val="0"/>
          <c:showCatName val="0"/>
          <c:showSerName val="0"/>
          <c:showPercent val="0"/>
          <c:showBubbleSize val="0"/>
        </c:dLbls>
        <c:gapWidth val="150"/>
        <c:axId val="74999680"/>
        <c:axId val="750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xmlns:c16r2="http://schemas.microsoft.com/office/drawing/2015/06/chart">
            <c:ext xmlns:c16="http://schemas.microsoft.com/office/drawing/2014/chart" uri="{C3380CC4-5D6E-409C-BE32-E72D297353CC}">
              <c16:uniqueId val="{00000001-B6D1-401F-BF5F-8A76B71117CA}"/>
            </c:ext>
          </c:extLst>
        </c:ser>
        <c:dLbls>
          <c:showLegendKey val="0"/>
          <c:showVal val="0"/>
          <c:showCatName val="0"/>
          <c:showSerName val="0"/>
          <c:showPercent val="0"/>
          <c:showBubbleSize val="0"/>
        </c:dLbls>
        <c:marker val="1"/>
        <c:smooth val="0"/>
        <c:axId val="74999680"/>
        <c:axId val="75014144"/>
      </c:lineChart>
      <c:dateAx>
        <c:axId val="74999680"/>
        <c:scaling>
          <c:orientation val="minMax"/>
        </c:scaling>
        <c:delete val="1"/>
        <c:axPos val="b"/>
        <c:numFmt formatCode="ge" sourceLinked="1"/>
        <c:majorTickMark val="none"/>
        <c:minorTickMark val="none"/>
        <c:tickLblPos val="none"/>
        <c:crossAx val="75014144"/>
        <c:crosses val="autoZero"/>
        <c:auto val="1"/>
        <c:lblOffset val="100"/>
        <c:baseTimeUnit val="years"/>
      </c:dateAx>
      <c:valAx>
        <c:axId val="750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 zoomScaleNormal="100" workbookViewId="0">
      <selection activeCell="CD27" sqref="CD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綾部市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33721</v>
      </c>
      <c r="AM8" s="68"/>
      <c r="AN8" s="68"/>
      <c r="AO8" s="68"/>
      <c r="AP8" s="68"/>
      <c r="AQ8" s="68"/>
      <c r="AR8" s="68"/>
      <c r="AS8" s="68"/>
      <c r="AT8" s="67">
        <f>データ!T6</f>
        <v>347.1</v>
      </c>
      <c r="AU8" s="67"/>
      <c r="AV8" s="67"/>
      <c r="AW8" s="67"/>
      <c r="AX8" s="67"/>
      <c r="AY8" s="67"/>
      <c r="AZ8" s="67"/>
      <c r="BA8" s="67"/>
      <c r="BB8" s="67">
        <f>データ!U6</f>
        <v>97.15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10.130000000000001</v>
      </c>
      <c r="Q10" s="67"/>
      <c r="R10" s="67"/>
      <c r="S10" s="67"/>
      <c r="T10" s="67"/>
      <c r="U10" s="67"/>
      <c r="V10" s="67"/>
      <c r="W10" s="67">
        <f>データ!Q6</f>
        <v>100</v>
      </c>
      <c r="X10" s="67"/>
      <c r="Y10" s="67"/>
      <c r="Z10" s="67"/>
      <c r="AA10" s="67"/>
      <c r="AB10" s="67"/>
      <c r="AC10" s="67"/>
      <c r="AD10" s="68">
        <f>データ!R6</f>
        <v>2200</v>
      </c>
      <c r="AE10" s="68"/>
      <c r="AF10" s="68"/>
      <c r="AG10" s="68"/>
      <c r="AH10" s="68"/>
      <c r="AI10" s="68"/>
      <c r="AJ10" s="68"/>
      <c r="AK10" s="2"/>
      <c r="AL10" s="68">
        <f>データ!V6</f>
        <v>3388</v>
      </c>
      <c r="AM10" s="68"/>
      <c r="AN10" s="68"/>
      <c r="AO10" s="68"/>
      <c r="AP10" s="68"/>
      <c r="AQ10" s="68"/>
      <c r="AR10" s="68"/>
      <c r="AS10" s="68"/>
      <c r="AT10" s="67">
        <f>データ!W6</f>
        <v>0.62</v>
      </c>
      <c r="AU10" s="67"/>
      <c r="AV10" s="67"/>
      <c r="AW10" s="67"/>
      <c r="AX10" s="67"/>
      <c r="AY10" s="67"/>
      <c r="AZ10" s="67"/>
      <c r="BA10" s="67"/>
      <c r="BB10" s="67">
        <f>データ!X6</f>
        <v>5464.52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XIh+Odp7Ym0Y2VxQGv92W1RBXWSRGtsGKEmdSz/DJdfBn1OVhmmoyJE+X/BX+WBNmJ4rUQ4hoc7JgcegapbVAA==" saltValue="GCb2sQOhcai1ur1DEvOH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262030</v>
      </c>
      <c r="D6" s="33">
        <f t="shared" si="3"/>
        <v>47</v>
      </c>
      <c r="E6" s="33">
        <f t="shared" si="3"/>
        <v>18</v>
      </c>
      <c r="F6" s="33">
        <f t="shared" si="3"/>
        <v>0</v>
      </c>
      <c r="G6" s="33">
        <f t="shared" si="3"/>
        <v>0</v>
      </c>
      <c r="H6" s="33" t="str">
        <f t="shared" si="3"/>
        <v>京都府　綾部市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10.130000000000001</v>
      </c>
      <c r="Q6" s="34">
        <f t="shared" si="3"/>
        <v>100</v>
      </c>
      <c r="R6" s="34">
        <f t="shared" si="3"/>
        <v>2200</v>
      </c>
      <c r="S6" s="34">
        <f t="shared" si="3"/>
        <v>33721</v>
      </c>
      <c r="T6" s="34">
        <f t="shared" si="3"/>
        <v>347.1</v>
      </c>
      <c r="U6" s="34">
        <f t="shared" si="3"/>
        <v>97.15</v>
      </c>
      <c r="V6" s="34">
        <f t="shared" si="3"/>
        <v>3388</v>
      </c>
      <c r="W6" s="34">
        <f t="shared" si="3"/>
        <v>0.62</v>
      </c>
      <c r="X6" s="34">
        <f t="shared" si="3"/>
        <v>5464.52</v>
      </c>
      <c r="Y6" s="35">
        <f>IF(Y7="",NA(),Y7)</f>
        <v>97.28</v>
      </c>
      <c r="Z6" s="35">
        <f t="shared" ref="Z6:AH6" si="4">IF(Z7="",NA(),Z7)</f>
        <v>96.87</v>
      </c>
      <c r="AA6" s="35">
        <f t="shared" si="4"/>
        <v>96.09</v>
      </c>
      <c r="AB6" s="35">
        <f t="shared" si="4"/>
        <v>95.88</v>
      </c>
      <c r="AC6" s="35">
        <f t="shared" si="4"/>
        <v>113.08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611.14</v>
      </c>
      <c r="BG6" s="35">
        <f t="shared" ref="BG6:BO6" si="7">IF(BG7="",NA(),BG7)</f>
        <v>625.32000000000005</v>
      </c>
      <c r="BH6" s="35">
        <f t="shared" si="7"/>
        <v>634.49</v>
      </c>
      <c r="BI6" s="35">
        <f t="shared" si="7"/>
        <v>604.44000000000005</v>
      </c>
      <c r="BJ6" s="35">
        <f t="shared" si="7"/>
        <v>739.65</v>
      </c>
      <c r="BK6" s="35">
        <f t="shared" si="7"/>
        <v>416.91</v>
      </c>
      <c r="BL6" s="35">
        <f t="shared" si="7"/>
        <v>392.19</v>
      </c>
      <c r="BM6" s="35">
        <f t="shared" si="7"/>
        <v>413.5</v>
      </c>
      <c r="BN6" s="35">
        <f t="shared" si="7"/>
        <v>407.42</v>
      </c>
      <c r="BO6" s="35">
        <f t="shared" si="7"/>
        <v>296.89</v>
      </c>
      <c r="BP6" s="34" t="str">
        <f>IF(BP7="","",IF(BP7="-","【-】","【"&amp;SUBSTITUTE(TEXT(BP7,"#,##0.00"),"-","△")&amp;"】"))</f>
        <v>【325.02】</v>
      </c>
      <c r="BQ6" s="35">
        <f>IF(BQ7="",NA(),BQ7)</f>
        <v>34.06</v>
      </c>
      <c r="BR6" s="35">
        <f t="shared" ref="BR6:BZ6" si="8">IF(BR7="",NA(),BR7)</f>
        <v>32.79</v>
      </c>
      <c r="BS6" s="35">
        <f t="shared" si="8"/>
        <v>32.130000000000003</v>
      </c>
      <c r="BT6" s="35">
        <f t="shared" si="8"/>
        <v>32.630000000000003</v>
      </c>
      <c r="BU6" s="35">
        <f t="shared" si="8"/>
        <v>36.78</v>
      </c>
      <c r="BV6" s="35">
        <f t="shared" si="8"/>
        <v>57.93</v>
      </c>
      <c r="BW6" s="35">
        <f t="shared" si="8"/>
        <v>57.03</v>
      </c>
      <c r="BX6" s="35">
        <f t="shared" si="8"/>
        <v>55.84</v>
      </c>
      <c r="BY6" s="35">
        <f t="shared" si="8"/>
        <v>57.08</v>
      </c>
      <c r="BZ6" s="35">
        <f t="shared" si="8"/>
        <v>63.06</v>
      </c>
      <c r="CA6" s="34" t="str">
        <f>IF(CA7="","",IF(CA7="-","【-】","【"&amp;SUBSTITUTE(TEXT(CA7,"#,##0.00"),"-","△")&amp;"】"))</f>
        <v>【60.61】</v>
      </c>
      <c r="CB6" s="35">
        <f>IF(CB7="",NA(),CB7)</f>
        <v>427.81</v>
      </c>
      <c r="CC6" s="35">
        <f t="shared" ref="CC6:CK6" si="9">IF(CC7="",NA(),CC7)</f>
        <v>444.73</v>
      </c>
      <c r="CD6" s="35">
        <f t="shared" si="9"/>
        <v>456.65</v>
      </c>
      <c r="CE6" s="35">
        <f t="shared" si="9"/>
        <v>394.77</v>
      </c>
      <c r="CF6" s="35">
        <f t="shared" si="9"/>
        <v>313.52</v>
      </c>
      <c r="CG6" s="35">
        <f t="shared" si="9"/>
        <v>276.93</v>
      </c>
      <c r="CH6" s="35">
        <f t="shared" si="9"/>
        <v>283.73</v>
      </c>
      <c r="CI6" s="35">
        <f t="shared" si="9"/>
        <v>287.57</v>
      </c>
      <c r="CJ6" s="35">
        <f t="shared" si="9"/>
        <v>286.86</v>
      </c>
      <c r="CK6" s="35">
        <f t="shared" si="9"/>
        <v>264.77</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262030</v>
      </c>
      <c r="D7" s="37">
        <v>47</v>
      </c>
      <c r="E7" s="37">
        <v>18</v>
      </c>
      <c r="F7" s="37">
        <v>0</v>
      </c>
      <c r="G7" s="37">
        <v>0</v>
      </c>
      <c r="H7" s="37" t="s">
        <v>99</v>
      </c>
      <c r="I7" s="37" t="s">
        <v>100</v>
      </c>
      <c r="J7" s="37" t="s">
        <v>101</v>
      </c>
      <c r="K7" s="37" t="s">
        <v>102</v>
      </c>
      <c r="L7" s="37" t="s">
        <v>103</v>
      </c>
      <c r="M7" s="37" t="s">
        <v>104</v>
      </c>
      <c r="N7" s="38" t="s">
        <v>105</v>
      </c>
      <c r="O7" s="38" t="s">
        <v>106</v>
      </c>
      <c r="P7" s="38">
        <v>10.130000000000001</v>
      </c>
      <c r="Q7" s="38">
        <v>100</v>
      </c>
      <c r="R7" s="38">
        <v>2200</v>
      </c>
      <c r="S7" s="38">
        <v>33721</v>
      </c>
      <c r="T7" s="38">
        <v>347.1</v>
      </c>
      <c r="U7" s="38">
        <v>97.15</v>
      </c>
      <c r="V7" s="38">
        <v>3388</v>
      </c>
      <c r="W7" s="38">
        <v>0.62</v>
      </c>
      <c r="X7" s="38">
        <v>5464.52</v>
      </c>
      <c r="Y7" s="38">
        <v>97.28</v>
      </c>
      <c r="Z7" s="38">
        <v>96.87</v>
      </c>
      <c r="AA7" s="38">
        <v>96.09</v>
      </c>
      <c r="AB7" s="38">
        <v>95.88</v>
      </c>
      <c r="AC7" s="38">
        <v>113.08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611.14</v>
      </c>
      <c r="BG7" s="38">
        <v>625.32000000000005</v>
      </c>
      <c r="BH7" s="38">
        <v>634.49</v>
      </c>
      <c r="BI7" s="38">
        <v>604.44000000000005</v>
      </c>
      <c r="BJ7" s="38">
        <v>739.65</v>
      </c>
      <c r="BK7" s="38">
        <v>416.91</v>
      </c>
      <c r="BL7" s="38">
        <v>392.19</v>
      </c>
      <c r="BM7" s="38">
        <v>413.5</v>
      </c>
      <c r="BN7" s="38">
        <v>407.42</v>
      </c>
      <c r="BO7" s="38">
        <v>296.89</v>
      </c>
      <c r="BP7" s="38">
        <v>325.02</v>
      </c>
      <c r="BQ7" s="38">
        <v>34.06</v>
      </c>
      <c r="BR7" s="38">
        <v>32.79</v>
      </c>
      <c r="BS7" s="38">
        <v>32.130000000000003</v>
      </c>
      <c r="BT7" s="38">
        <v>32.630000000000003</v>
      </c>
      <c r="BU7" s="38">
        <v>36.78</v>
      </c>
      <c r="BV7" s="38">
        <v>57.93</v>
      </c>
      <c r="BW7" s="38">
        <v>57.03</v>
      </c>
      <c r="BX7" s="38">
        <v>55.84</v>
      </c>
      <c r="BY7" s="38">
        <v>57.08</v>
      </c>
      <c r="BZ7" s="38">
        <v>63.06</v>
      </c>
      <c r="CA7" s="38">
        <v>60.61</v>
      </c>
      <c r="CB7" s="38">
        <v>427.81</v>
      </c>
      <c r="CC7" s="38">
        <v>444.73</v>
      </c>
      <c r="CD7" s="38">
        <v>456.65</v>
      </c>
      <c r="CE7" s="38">
        <v>394.77</v>
      </c>
      <c r="CF7" s="38">
        <v>313.52</v>
      </c>
      <c r="CG7" s="38">
        <v>276.93</v>
      </c>
      <c r="CH7" s="38">
        <v>283.73</v>
      </c>
      <c r="CI7" s="38">
        <v>287.57</v>
      </c>
      <c r="CJ7" s="38">
        <v>286.86</v>
      </c>
      <c r="CK7" s="38">
        <v>264.77</v>
      </c>
      <c r="CL7" s="38">
        <v>270.94</v>
      </c>
      <c r="CM7" s="38">
        <v>100</v>
      </c>
      <c r="CN7" s="38">
        <v>100</v>
      </c>
      <c r="CO7" s="38">
        <v>100</v>
      </c>
      <c r="CP7" s="38">
        <v>100</v>
      </c>
      <c r="CQ7" s="38">
        <v>100</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2020-02-04T07:59:24Z</cp:lastPrinted>
  <dcterms:modified xsi:type="dcterms:W3CDTF">2020-02-17T01:05:59Z</dcterms:modified>
</cp:coreProperties>
</file>