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1Z3q3qsqmwjEFhwsv4YbUxQ5ITvQ3lRssavvpyPI62tvoN5f+7efESWl4F71KJmykw1kQRozVSeIwACZ7l6qA==" workbookSaltValue="WMjL55+WY/jumDBcPzAG2w==" workbookSpinCount="100000" lockStructure="1"/>
  <bookViews>
    <workbookView xWindow="-120" yWindow="-120" windowWidth="20730" windowHeight="111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<sst xmlns="http://schemas.openxmlformats.org/spreadsheetml/2006/main" count="228" uniqueCount="114">
  <si>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</si>
  <si>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</si>
  <si>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</si>
  <si>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</si>
  <si>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</si>
  <si>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</si>
  <si>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</si>
  <si>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</si>
  <si>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</si>
  <si>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</si>
  <si>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</si>
  <si>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</si>
  <si>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</si>
  <si>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</si>
  <si>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</si>
  <si>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</si>
  <si>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</si>
  <si>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</si>
  <si>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</si>
  <si>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</si>
  <si>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</si>
  <si>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</si>
  <si>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</si>
  <si>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</si>
  <si>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</si>
  <si>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</si>
  <si>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</si>
  <si>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</si>
  <si>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</si>
  <si>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</si>
  <si>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</si>
  <si>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</si>
  <si>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</si>
  <si>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</si>
  <si>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</si>
  <si>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</si>
  <si>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</si>
  <si>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</si>
  <si>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</si>
  <si>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</si>
  <si>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</si>
  <si>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</si>
  <si>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</si>
  <si>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</si>
  <si>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</si>
  <si>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</si>
  <si>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</si>
  <si>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</si>
  <si>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</si>
  <si>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</si>
  <si>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</si>
  <si>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</si>
  <si>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</si>
  <si>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</si>
  <si>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</si>
  <si>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</si>
  <si>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</si>
  <si>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</si>
  <si>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</si>
  <si>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</si>
  <si>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</si>
  <si>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</si>
  <si>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</si>
  <si>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</si>
  <si>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</si>
  <si>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</si>
  <si>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</si>
  <si>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</si>
  <si>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</si>
  <si>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</si>
  <si>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</si>
  <si>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</si>
  <si>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</si>
  <si>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</si>
  <si>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</si>
  <si>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</si>
  <si>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</si>
  <si>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</si>
  <si>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</si>
  <si>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</si>
  <si>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</si>
  <si>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</si>
  <si>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</si>
  <si>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</si>
  <si>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</si>
  <si>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</si>
  <si>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</si>
  <si>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</si>
  <si>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</si>
  <si>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</si>
  <si>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</si>
  <si>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</si>
  <si>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</si>
  <si>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</si>
  <si>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</si>
  <si>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</si>
  <si>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</si>
  <si>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</si>
  <si>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京都府　綾部市</t>
  </si>
  <si>
    <t>法非適用</t>
  </si>
  <si>
    <t>下水道事業</t>
  </si>
  <si>
    <t>公共下水道</t>
  </si>
  <si>
    <t>Cc2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</si>
  <si>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</si>
  <si>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</si>
  <si>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</si>
  <si>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</si>
  <si>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</si>
  <si>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</si>
  <si>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</si>
  <si>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</si>
  <si>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管渠は比較的新しい状況です。カメラ調査においても異常は確認されておらず、管渠の改築更新は実施していません。
機器等について、老朽化が進行する中で、長寿命化対策等を検討・実施していく時期を迎えています。</t>
    <rPh sb="3" eb="6">
      <t>ヒカクテキ</t>
    </rPh>
    <rPh sb="9" eb="11">
      <t>ジョウキョウ</t>
    </rPh>
    <rPh sb="17" eb="19">
      <t>チョウサ</t>
    </rPh>
    <rPh sb="24" eb="26">
      <t>イジョウ</t>
    </rPh>
    <rPh sb="27" eb="29">
      <t>カクニン</t>
    </rPh>
    <rPh sb="39" eb="41">
      <t>カイチク</t>
    </rPh>
    <rPh sb="41" eb="43">
      <t>コウシン</t>
    </rPh>
    <rPh sb="44" eb="46">
      <t>ジッシ</t>
    </rPh>
    <rPh sb="54" eb="56">
      <t>キキ</t>
    </rPh>
    <rPh sb="56" eb="57">
      <t>トウ</t>
    </rPh>
    <rPh sb="62" eb="65">
      <t>ロウキュウカ</t>
    </rPh>
    <rPh sb="66" eb="68">
      <t>シンコウ</t>
    </rPh>
    <rPh sb="70" eb="71">
      <t>ナカ</t>
    </rPh>
    <rPh sb="73" eb="74">
      <t>チョウ</t>
    </rPh>
    <rPh sb="74" eb="77">
      <t>ジュミョウカ</t>
    </rPh>
    <rPh sb="77" eb="79">
      <t>タイサク</t>
    </rPh>
    <rPh sb="79" eb="80">
      <t>トウ</t>
    </rPh>
    <rPh sb="81" eb="83">
      <t>ケントウ</t>
    </rPh>
    <rPh sb="84" eb="86">
      <t>ジッシ</t>
    </rPh>
    <rPh sb="90" eb="92">
      <t>ジキ</t>
    </rPh>
    <rPh sb="93" eb="94">
      <t>ムカ</t>
    </rPh>
    <phoneticPr fontId="7"/>
  </si>
  <si>
    <t>本市の公共下水道事業の経営は厳しい状態であると認識しています。特に、経費回収率は使用料の改定により一定の改善はみられましたが、依然類似団体と比較して平均値以下となっています。この原因は主に、類似団体平均値を上回る高額な汚水処理原価（資本費・維持管理費）によるもので、今後も適正な使用料収入を確保できるよう見直しを図っていくことが重要と分析しています。今後、汚水処理原価を減少させるために、徹底した投資の適正化や維持管理費の削減が最重要課題であると認識しています。また、接続率の向上による有収水量を増加させる取り組みを推進し、経営改善を図ることが重要であると考えられます。
なお、平成31年4月からは地方公営企業法を適用し、企業会計方式を取り入れることにより、経営の見える化を進めていきます。</t>
    <rPh sb="40" eb="43">
      <t>シヨウリョウ</t>
    </rPh>
    <rPh sb="44" eb="46">
      <t>カイテイ</t>
    </rPh>
    <rPh sb="49" eb="51">
      <t>イッテイ</t>
    </rPh>
    <rPh sb="52" eb="54">
      <t>カイゼン</t>
    </rPh>
    <rPh sb="63" eb="65">
      <t>イゼン</t>
    </rPh>
    <rPh sb="65" eb="67">
      <t>ルイジ</t>
    </rPh>
    <rPh sb="67" eb="69">
      <t>ダンタイ</t>
    </rPh>
    <rPh sb="70" eb="72">
      <t>ヒカク</t>
    </rPh>
    <rPh sb="74" eb="77">
      <t>ヘイキンチ</t>
    </rPh>
    <rPh sb="77" eb="79">
      <t>イカ</t>
    </rPh>
    <rPh sb="103" eb="105">
      <t>ウワマワ</t>
    </rPh>
    <rPh sb="133" eb="135">
      <t>コンゴ</t>
    </rPh>
    <rPh sb="136" eb="138">
      <t>テキセイ</t>
    </rPh>
    <rPh sb="152" eb="154">
      <t>ミナオ</t>
    </rPh>
    <rPh sb="156" eb="157">
      <t>ハカ</t>
    </rPh>
    <rPh sb="164" eb="166">
      <t>ジュウヨウ</t>
    </rPh>
    <rPh sb="223" eb="225">
      <t>ニンシキ</t>
    </rPh>
    <rPh sb="234" eb="236">
      <t>セツゾク</t>
    </rPh>
    <rPh sb="236" eb="237">
      <t>リツ</t>
    </rPh>
    <rPh sb="238" eb="240">
      <t>コウジョウ</t>
    </rPh>
    <rPh sb="243" eb="245">
      <t>ユウシュウ</t>
    </rPh>
    <rPh sb="245" eb="247">
      <t>スイリョウ</t>
    </rPh>
    <rPh sb="248" eb="250">
      <t>ゾウカ</t>
    </rPh>
    <rPh sb="253" eb="254">
      <t>ト</t>
    </rPh>
    <rPh sb="255" eb="256">
      <t>ク</t>
    </rPh>
    <rPh sb="258" eb="260">
      <t>スイシン</t>
    </rPh>
    <rPh sb="262" eb="264">
      <t>ケイエイ</t>
    </rPh>
    <rPh sb="264" eb="266">
      <t>カイゼン</t>
    </rPh>
    <rPh sb="267" eb="268">
      <t>ハカ</t>
    </rPh>
    <rPh sb="272" eb="274">
      <t>ジュウヨウ</t>
    </rPh>
    <rPh sb="278" eb="279">
      <t>カンガ</t>
    </rPh>
    <phoneticPr fontId="7"/>
  </si>
  <si>
    <t>平成30年度は、地方公営企業法適用を翌年度に控え打切決算としたため、単純比較が困難となっています。
①収益的収支比率は、使用料改定を行ったことにより、改善がみられはしましたがまだ100％には至っていない状況です。また総収益について一般会計繰入金に依存した状態となっており、経営改善を図っていく必要があります。
④企業債残高対事業規模比率は類似団体の平均を上回っていますので、今後の投資規模及び料金水準、企業債のあり方を検討していく必要があります。
⑤経費回収率は、使用料を改定したこと、市街地内での供用開始が続いたことにより改善が見られましたが、家屋が散在した箇所での投資が続けば高額な汚水処理に係る資本費により、平成28年度並みに悪化するため、今後も使用料及び投資の適正化が求められます。
⑥汚水処理原価についても類似団体と比較して依然高い状況にあります。投資の適正化、維持管理費の削減の取組が重要であると考えられます。
⑦施設利用率は類似団体と比較し、平均並みですが、整備途中のため、今後は数値が上昇していく見込みです。また、地域の特性上、お盆又は年末年始などは一時的に増大する時期があるため、一定の余裕は必要と考えています。
⑧水洗化率については、処理区域が拡大したことにより低下しました。拡大した地域への水洗化促進が重要と考えられます。</t>
    <rPh sb="51" eb="54">
      <t>シュウエキテキ</t>
    </rPh>
    <rPh sb="54" eb="56">
      <t>シュウシ</t>
    </rPh>
    <rPh sb="56" eb="58">
      <t>ヒリツ</t>
    </rPh>
    <rPh sb="60" eb="63">
      <t>シヨウリョウ</t>
    </rPh>
    <rPh sb="63" eb="65">
      <t>カイテイ</t>
    </rPh>
    <rPh sb="66" eb="67">
      <t>オコナ</t>
    </rPh>
    <rPh sb="75" eb="77">
      <t>カイゼン</t>
    </rPh>
    <rPh sb="95" eb="96">
      <t>イタ</t>
    </rPh>
    <rPh sb="101" eb="103">
      <t>ジョウキョウ</t>
    </rPh>
    <rPh sb="108" eb="111">
      <t>ソウシュウエキ</t>
    </rPh>
    <rPh sb="115" eb="117">
      <t>イッパン</t>
    </rPh>
    <rPh sb="117" eb="119">
      <t>カイケイ</t>
    </rPh>
    <rPh sb="119" eb="121">
      <t>クリイレ</t>
    </rPh>
    <rPh sb="121" eb="122">
      <t>キン</t>
    </rPh>
    <rPh sb="123" eb="125">
      <t>イゾン</t>
    </rPh>
    <rPh sb="127" eb="129">
      <t>ジョウタイ</t>
    </rPh>
    <rPh sb="136" eb="138">
      <t>ケイエイ</t>
    </rPh>
    <rPh sb="138" eb="140">
      <t>カイゼン</t>
    </rPh>
    <rPh sb="141" eb="142">
      <t>ハカ</t>
    </rPh>
    <rPh sb="146" eb="148">
      <t>ヒツヨウ</t>
    </rPh>
    <rPh sb="156" eb="158">
      <t>キギョウ</t>
    </rPh>
    <rPh sb="158" eb="159">
      <t>サイ</t>
    </rPh>
    <rPh sb="159" eb="160">
      <t>ザン</t>
    </rPh>
    <rPh sb="160" eb="161">
      <t>タカ</t>
    </rPh>
    <rPh sb="161" eb="162">
      <t>タイ</t>
    </rPh>
    <rPh sb="162" eb="164">
      <t>ジギョウ</t>
    </rPh>
    <rPh sb="164" eb="166">
      <t>キボ</t>
    </rPh>
    <rPh sb="166" eb="168">
      <t>ヒリツ</t>
    </rPh>
    <rPh sb="169" eb="171">
      <t>ルイジ</t>
    </rPh>
    <rPh sb="171" eb="173">
      <t>ダンタイ</t>
    </rPh>
    <rPh sb="174" eb="176">
      <t>ヘイキン</t>
    </rPh>
    <rPh sb="177" eb="179">
      <t>ウワマワ</t>
    </rPh>
    <rPh sb="187" eb="189">
      <t>コンゴ</t>
    </rPh>
    <rPh sb="190" eb="192">
      <t>トウシ</t>
    </rPh>
    <rPh sb="192" eb="194">
      <t>キボ</t>
    </rPh>
    <rPh sb="194" eb="195">
      <t>オヨ</t>
    </rPh>
    <rPh sb="196" eb="198">
      <t>リョウキン</t>
    </rPh>
    <rPh sb="198" eb="200">
      <t>スイジュン</t>
    </rPh>
    <rPh sb="201" eb="203">
      <t>キギョウ</t>
    </rPh>
    <rPh sb="203" eb="204">
      <t>サイ</t>
    </rPh>
    <rPh sb="207" eb="208">
      <t>カタ</t>
    </rPh>
    <rPh sb="209" eb="211">
      <t>ケントウ</t>
    </rPh>
    <rPh sb="215" eb="217">
      <t>ヒツヨウ</t>
    </rPh>
    <rPh sb="225" eb="227">
      <t>ケイヒ</t>
    </rPh>
    <rPh sb="227" eb="229">
      <t>カイシュウ</t>
    </rPh>
    <rPh sb="229" eb="230">
      <t>リツ</t>
    </rPh>
    <rPh sb="232" eb="235">
      <t>シヨウリョウ</t>
    </rPh>
    <rPh sb="236" eb="238">
      <t>カイテイ</t>
    </rPh>
    <rPh sb="243" eb="246">
      <t>シガイチ</t>
    </rPh>
    <rPh sb="246" eb="247">
      <t>ナイ</t>
    </rPh>
    <rPh sb="249" eb="251">
      <t>キョウヨウ</t>
    </rPh>
    <rPh sb="251" eb="253">
      <t>カイシ</t>
    </rPh>
    <rPh sb="254" eb="255">
      <t>ツヅ</t>
    </rPh>
    <rPh sb="262" eb="264">
      <t>カイゼン</t>
    </rPh>
    <rPh sb="265" eb="266">
      <t>ミ</t>
    </rPh>
    <rPh sb="273" eb="275">
      <t>カオク</t>
    </rPh>
    <rPh sb="276" eb="278">
      <t>サンザイ</t>
    </rPh>
    <rPh sb="280" eb="282">
      <t>カショ</t>
    </rPh>
    <rPh sb="284" eb="286">
      <t>トウシ</t>
    </rPh>
    <rPh sb="287" eb="288">
      <t>ツヅ</t>
    </rPh>
    <rPh sb="290" eb="292">
      <t>コウガク</t>
    </rPh>
    <rPh sb="293" eb="295">
      <t>オスイ</t>
    </rPh>
    <rPh sb="295" eb="297">
      <t>ショリ</t>
    </rPh>
    <rPh sb="298" eb="299">
      <t>カカ</t>
    </rPh>
    <rPh sb="300" eb="302">
      <t>シホン</t>
    </rPh>
    <rPh sb="302" eb="303">
      <t>ヒ</t>
    </rPh>
    <rPh sb="313" eb="314">
      <t>ナ</t>
    </rPh>
    <rPh sb="316" eb="318">
      <t>アッカ</t>
    </rPh>
    <rPh sb="323" eb="325">
      <t>コンゴ</t>
    </rPh>
    <rPh sb="326" eb="329">
      <t>シヨウリョウ</t>
    </rPh>
    <rPh sb="329" eb="330">
      <t>オヨ</t>
    </rPh>
    <rPh sb="331" eb="333">
      <t>トウシ</t>
    </rPh>
    <rPh sb="334" eb="337">
      <t>テキセイカ</t>
    </rPh>
    <rPh sb="338" eb="339">
      <t>モト</t>
    </rPh>
    <rPh sb="347" eb="349">
      <t>オスイ</t>
    </rPh>
    <rPh sb="349" eb="351">
      <t>ショリ</t>
    </rPh>
    <rPh sb="351" eb="353">
      <t>ゲンカ</t>
    </rPh>
    <rPh sb="358" eb="360">
      <t>ルイジ</t>
    </rPh>
    <rPh sb="360" eb="362">
      <t>ダンタイ</t>
    </rPh>
    <rPh sb="363" eb="365">
      <t>ヒカク</t>
    </rPh>
    <rPh sb="367" eb="369">
      <t>イゼン</t>
    </rPh>
    <rPh sb="369" eb="370">
      <t>タカ</t>
    </rPh>
    <rPh sb="371" eb="373">
      <t>ジョウキョウ</t>
    </rPh>
    <rPh sb="379" eb="381">
      <t>トウシ</t>
    </rPh>
    <rPh sb="382" eb="385">
      <t>テキセイカ</t>
    </rPh>
    <rPh sb="386" eb="388">
      <t>イジ</t>
    </rPh>
    <rPh sb="388" eb="390">
      <t>カンリ</t>
    </rPh>
    <rPh sb="390" eb="391">
      <t>ヒ</t>
    </rPh>
    <rPh sb="392" eb="394">
      <t>サクゲン</t>
    </rPh>
    <rPh sb="395" eb="396">
      <t>ト</t>
    </rPh>
    <rPh sb="396" eb="397">
      <t>クミ</t>
    </rPh>
    <rPh sb="398" eb="400">
      <t>ジュウヨウ</t>
    </rPh>
    <rPh sb="404" eb="405">
      <t>カンガ</t>
    </rPh>
    <rPh sb="413" eb="415">
      <t>シセツ</t>
    </rPh>
    <rPh sb="415" eb="417">
      <t>リヨウ</t>
    </rPh>
    <rPh sb="417" eb="418">
      <t>リツ</t>
    </rPh>
    <rPh sb="419" eb="421">
      <t>ルイジ</t>
    </rPh>
    <rPh sb="421" eb="423">
      <t>ダンタイ</t>
    </rPh>
    <rPh sb="424" eb="426">
      <t>ヒカク</t>
    </rPh>
    <rPh sb="428" eb="430">
      <t>ヘイキン</t>
    </rPh>
    <rPh sb="430" eb="431">
      <t>ナ</t>
    </rPh>
    <rPh sb="436" eb="438">
      <t>セイビ</t>
    </rPh>
    <rPh sb="438" eb="440">
      <t>トチュウ</t>
    </rPh>
    <rPh sb="444" eb="446">
      <t>コンゴ</t>
    </rPh>
    <rPh sb="447" eb="449">
      <t>スウチ</t>
    </rPh>
    <rPh sb="450" eb="452">
      <t>ジョウショウ</t>
    </rPh>
    <rPh sb="456" eb="458">
      <t>ミコ</t>
    </rPh>
    <rPh sb="465" eb="467">
      <t>チイキ</t>
    </rPh>
    <rPh sb="468" eb="470">
      <t>トクセイ</t>
    </rPh>
    <rPh sb="470" eb="471">
      <t>ジョウ</t>
    </rPh>
    <rPh sb="473" eb="474">
      <t>ボン</t>
    </rPh>
    <rPh sb="474" eb="475">
      <t>マタ</t>
    </rPh>
    <rPh sb="476" eb="478">
      <t>ネンマツ</t>
    </rPh>
    <rPh sb="478" eb="480">
      <t>ネンシ</t>
    </rPh>
    <rPh sb="483" eb="485">
      <t>イチジ</t>
    </rPh>
    <rPh sb="485" eb="486">
      <t>テキ</t>
    </rPh>
    <rPh sb="487" eb="489">
      <t>ゾウダイ</t>
    </rPh>
    <rPh sb="491" eb="493">
      <t>ジキ</t>
    </rPh>
    <rPh sb="499" eb="501">
      <t>イッテイ</t>
    </rPh>
    <rPh sb="502" eb="504">
      <t>ヨユウ</t>
    </rPh>
    <rPh sb="505" eb="507">
      <t>ヒツヨウ</t>
    </rPh>
    <rPh sb="508" eb="509">
      <t>カンガ</t>
    </rPh>
    <rPh sb="517" eb="520">
      <t>スイセンカ</t>
    </rPh>
    <rPh sb="520" eb="521">
      <t>リツ</t>
    </rPh>
    <rPh sb="527" eb="529">
      <t>ショリ</t>
    </rPh>
    <rPh sb="529" eb="531">
      <t>クイキ</t>
    </rPh>
    <rPh sb="532" eb="534">
      <t>カクダイ</t>
    </rPh>
    <rPh sb="541" eb="543">
      <t>テイカ</t>
    </rPh>
    <rPh sb="548" eb="550">
      <t>カクダイ</t>
    </rPh>
    <rPh sb="552" eb="554">
      <t>チイキ</t>
    </rPh>
    <rPh sb="556" eb="559">
      <t>スイセンカ</t>
    </rPh>
    <rPh sb="559" eb="561">
      <t>ソクシン</t>
    </rPh>
    <rPh sb="562" eb="564">
      <t>ジュウヨウ</t>
    </rPh>
    <rPh sb="565" eb="566">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</si>
</sst>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A9-4313-A7DB-C29B4D200401}"/>
            </c:ext>
          </c:extLst>
        </c:ser>
        <c:dLbls>
          <c:showLegendKey val="0"/>
          <c:showVal val="0"/>
          <c:showCatName val="0"/>
          <c:showSerName val="0"/>
          <c:showPercent val="0"/>
          <c:showBubbleSize val="0"/>
        </c:dLbls>
        <c:gapWidth val="150"/>
        <c:axId val="235106304"/>
        <c:axId val="2533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F9A9-4313-A7DB-C29B4D200401}"/>
            </c:ext>
          </c:extLst>
        </c:ser>
        <c:dLbls>
          <c:showLegendKey val="0"/>
          <c:showVal val="0"/>
          <c:showCatName val="0"/>
          <c:showSerName val="0"/>
          <c:showPercent val="0"/>
          <c:showBubbleSize val="0"/>
        </c:dLbls>
        <c:marker val="1"/>
        <c:smooth val="0"/>
        <c:axId val="235106304"/>
        <c:axId val="253329792"/>
      </c:lineChart>
      <c:dateAx>
        <c:axId val="235106304"/>
        <c:scaling>
          <c:orientation val="minMax"/>
        </c:scaling>
        <c:delete val="1"/>
        <c:axPos val="b"/>
        <c:numFmt formatCode="ge" sourceLinked="1"/>
        <c:majorTickMark val="none"/>
        <c:minorTickMark val="none"/>
        <c:tickLblPos val="none"/>
        <c:crossAx val="253329792"/>
        <c:crosses val="autoZero"/>
        <c:auto val="1"/>
        <c:lblOffset val="100"/>
        <c:baseTimeUnit val="years"/>
      </c:dateAx>
      <c:valAx>
        <c:axId val="2533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45.62</c:v>
                </c:pt>
                <c:pt idx="1">
                  <c:v>46.82</c:v>
                </c:pt>
                <c:pt idx="2">
                  <c:v>48.92</c:v>
                </c:pt>
                <c:pt idx="3">
                  <c:v>50.96</c:v>
                </c:pt>
                <c:pt idx="4">
                  <c:v>54.49</c:v>
                </c:pt>
              </c:numCache>
            </c:numRef>
          </c:val>
          <c:extLst xmlns:c16r2="http://schemas.microsoft.com/office/drawing/2015/06/chart">
            <c:ext xmlns:c16="http://schemas.microsoft.com/office/drawing/2014/chart" uri="{C3380CC4-5D6E-409C-BE32-E72D297353CC}">
              <c16:uniqueId val="{00000000-DF06-4AE1-B6FD-98F08E521C7A}"/>
            </c:ext>
          </c:extLst>
        </c:ser>
        <c:dLbls>
          <c:showLegendKey val="0"/>
          <c:showVal val="0"/>
          <c:showCatName val="0"/>
          <c:showSerName val="0"/>
          <c:showPercent val="0"/>
          <c:showBubbleSize val="0"/>
        </c:dLbls>
        <c:gapWidth val="150"/>
        <c:axId val="213540864"/>
        <c:axId val="2135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DF06-4AE1-B6FD-98F08E521C7A}"/>
            </c:ext>
          </c:extLst>
        </c:ser>
        <c:dLbls>
          <c:showLegendKey val="0"/>
          <c:showVal val="0"/>
          <c:showCatName val="0"/>
          <c:showSerName val="0"/>
          <c:showPercent val="0"/>
          <c:showBubbleSize val="0"/>
        </c:dLbls>
        <c:marker val="1"/>
        <c:smooth val="0"/>
        <c:axId val="213540864"/>
        <c:axId val="213542784"/>
      </c:lineChart>
      <c:dateAx>
        <c:axId val="213540864"/>
        <c:scaling>
          <c:orientation val="minMax"/>
        </c:scaling>
        <c:delete val="1"/>
        <c:axPos val="b"/>
        <c:numFmt formatCode="ge" sourceLinked="1"/>
        <c:majorTickMark val="none"/>
        <c:minorTickMark val="none"/>
        <c:tickLblPos val="none"/>
        <c:crossAx val="213542784"/>
        <c:crosses val="autoZero"/>
        <c:auto val="1"/>
        <c:lblOffset val="100"/>
        <c:baseTimeUnit val="years"/>
      </c:dateAx>
      <c:valAx>
        <c:axId val="2135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83.55</c:v>
                </c:pt>
                <c:pt idx="1">
                  <c:v>85.14</c:v>
                </c:pt>
                <c:pt idx="2">
                  <c:v>87.37</c:v>
                </c:pt>
                <c:pt idx="3">
                  <c:v>81.52</c:v>
                </c:pt>
                <c:pt idx="4">
                  <c:v>80.010000000000005</c:v>
                </c:pt>
              </c:numCache>
            </c:numRef>
          </c:val>
          <c:extLst xmlns:c16r2="http://schemas.microsoft.com/office/drawing/2015/06/chart">
            <c:ext xmlns:c16="http://schemas.microsoft.com/office/drawing/2014/chart" uri="{C3380CC4-5D6E-409C-BE32-E72D297353CC}">
              <c16:uniqueId val="{00000000-6B36-4E89-ABEE-DE87089E926D}"/>
            </c:ext>
          </c:extLst>
        </c:ser>
        <c:dLbls>
          <c:showLegendKey val="0"/>
          <c:showVal val="0"/>
          <c:showCatName val="0"/>
          <c:showSerName val="0"/>
          <c:showPercent val="0"/>
          <c:showBubbleSize val="0"/>
        </c:dLbls>
        <c:gapWidth val="150"/>
        <c:axId val="221127040"/>
        <c:axId val="2211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6B36-4E89-ABEE-DE87089E926D}"/>
            </c:ext>
          </c:extLst>
        </c:ser>
        <c:dLbls>
          <c:showLegendKey val="0"/>
          <c:showVal val="0"/>
          <c:showCatName val="0"/>
          <c:showSerName val="0"/>
          <c:showPercent val="0"/>
          <c:showBubbleSize val="0"/>
        </c:dLbls>
        <c:marker val="1"/>
        <c:smooth val="0"/>
        <c:axId val="221127040"/>
        <c:axId val="221128960"/>
      </c:lineChart>
      <c:dateAx>
        <c:axId val="221127040"/>
        <c:scaling>
          <c:orientation val="minMax"/>
        </c:scaling>
        <c:delete val="1"/>
        <c:axPos val="b"/>
        <c:numFmt formatCode="ge" sourceLinked="1"/>
        <c:majorTickMark val="none"/>
        <c:minorTickMark val="none"/>
        <c:tickLblPos val="none"/>
        <c:crossAx val="221128960"/>
        <c:crosses val="autoZero"/>
        <c:auto val="1"/>
        <c:lblOffset val="100"/>
        <c:baseTimeUnit val="years"/>
      </c:dateAx>
      <c:valAx>
        <c:axId val="2211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64.88</c:v>
                </c:pt>
                <c:pt idx="1">
                  <c:v>64.239999999999995</c:v>
                </c:pt>
                <c:pt idx="2">
                  <c:v>60.81</c:v>
                </c:pt>
                <c:pt idx="3">
                  <c:v>77.37</c:v>
                </c:pt>
                <c:pt idx="4">
                  <c:v>78.73</c:v>
                </c:pt>
              </c:numCache>
            </c:numRef>
          </c:val>
          <c:extLst xmlns:c16r2="http://schemas.microsoft.com/office/drawing/2015/06/chart">
            <c:ext xmlns:c16="http://schemas.microsoft.com/office/drawing/2014/chart" uri="{C3380CC4-5D6E-409C-BE32-E72D297353CC}">
              <c16:uniqueId val="{00000000-8090-4A17-B315-DDC3B8EE54FF}"/>
            </c:ext>
          </c:extLst>
        </c:ser>
        <c:dLbls>
          <c:showLegendKey val="0"/>
          <c:showVal val="0"/>
          <c:showCatName val="0"/>
          <c:showSerName val="0"/>
          <c:showPercent val="0"/>
          <c:showBubbleSize val="0"/>
        </c:dLbls>
        <c:gapWidth val="150"/>
        <c:axId val="74912512"/>
        <c:axId val="749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90-4A17-B315-DDC3B8EE54FF}"/>
            </c:ext>
          </c:extLst>
        </c:ser>
        <c:dLbls>
          <c:showLegendKey val="0"/>
          <c:showVal val="0"/>
          <c:showCatName val="0"/>
          <c:showSerName val="0"/>
          <c:showPercent val="0"/>
          <c:showBubbleSize val="0"/>
        </c:dLbls>
        <c:marker val="1"/>
        <c:smooth val="0"/>
        <c:axId val="74912512"/>
        <c:axId val="74914432"/>
      </c:lineChart>
      <c:dateAx>
        <c:axId val="74912512"/>
        <c:scaling>
          <c:orientation val="minMax"/>
        </c:scaling>
        <c:delete val="1"/>
        <c:axPos val="b"/>
        <c:numFmt formatCode="ge" sourceLinked="1"/>
        <c:majorTickMark val="none"/>
        <c:minorTickMark val="none"/>
        <c:tickLblPos val="none"/>
        <c:crossAx val="74914432"/>
        <c:crosses val="autoZero"/>
        <c:auto val="1"/>
        <c:lblOffset val="100"/>
        <c:baseTimeUnit val="years"/>
      </c:dateAx>
      <c:valAx>
        <c:axId val="74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1-41D1-BA65-2E10B66C721E}"/>
            </c:ext>
          </c:extLst>
        </c:ser>
        <c:dLbls>
          <c:showLegendKey val="0"/>
          <c:showVal val="0"/>
          <c:showCatName val="0"/>
          <c:showSerName val="0"/>
          <c:showPercent val="0"/>
          <c:showBubbleSize val="0"/>
        </c:dLbls>
        <c:gapWidth val="150"/>
        <c:axId val="74933376"/>
        <c:axId val="749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1-41D1-BA65-2E10B66C721E}"/>
            </c:ext>
          </c:extLst>
        </c:ser>
        <c:dLbls>
          <c:showLegendKey val="0"/>
          <c:showVal val="0"/>
          <c:showCatName val="0"/>
          <c:showSerName val="0"/>
          <c:showPercent val="0"/>
          <c:showBubbleSize val="0"/>
        </c:dLbls>
        <c:marker val="1"/>
        <c:smooth val="0"/>
        <c:axId val="74933376"/>
        <c:axId val="74935296"/>
      </c:lineChart>
      <c:dateAx>
        <c:axId val="74933376"/>
        <c:scaling>
          <c:orientation val="minMax"/>
        </c:scaling>
        <c:delete val="1"/>
        <c:axPos val="b"/>
        <c:numFmt formatCode="ge" sourceLinked="1"/>
        <c:majorTickMark val="none"/>
        <c:minorTickMark val="none"/>
        <c:tickLblPos val="none"/>
        <c:crossAx val="74935296"/>
        <c:crosses val="autoZero"/>
        <c:auto val="1"/>
        <c:lblOffset val="100"/>
        <c:baseTimeUnit val="years"/>
      </c:dateAx>
      <c:valAx>
        <c:axId val="749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F6-4306-ADC2-B26E3CF2AAC5}"/>
            </c:ext>
          </c:extLst>
        </c:ser>
        <c:dLbls>
          <c:showLegendKey val="0"/>
          <c:showVal val="0"/>
          <c:showCatName val="0"/>
          <c:showSerName val="0"/>
          <c:showPercent val="0"/>
          <c:showBubbleSize val="0"/>
        </c:dLbls>
        <c:gapWidth val="150"/>
        <c:axId val="74954240"/>
        <c:axId val="749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F6-4306-ADC2-B26E3CF2AAC5}"/>
            </c:ext>
          </c:extLst>
        </c:ser>
        <c:dLbls>
          <c:showLegendKey val="0"/>
          <c:showVal val="0"/>
          <c:showCatName val="0"/>
          <c:showSerName val="0"/>
          <c:showPercent val="0"/>
          <c:showBubbleSize val="0"/>
        </c:dLbls>
        <c:marker val="1"/>
        <c:smooth val="0"/>
        <c:axId val="74954240"/>
        <c:axId val="74956160"/>
      </c:lineChart>
      <c:dateAx>
        <c:axId val="74954240"/>
        <c:scaling>
          <c:orientation val="minMax"/>
        </c:scaling>
        <c:delete val="1"/>
        <c:axPos val="b"/>
        <c:numFmt formatCode="ge" sourceLinked="1"/>
        <c:majorTickMark val="none"/>
        <c:minorTickMark val="none"/>
        <c:tickLblPos val="none"/>
        <c:crossAx val="74956160"/>
        <c:crosses val="autoZero"/>
        <c:auto val="1"/>
        <c:lblOffset val="100"/>
        <c:baseTimeUnit val="years"/>
      </c:dateAx>
      <c:valAx>
        <c:axId val="749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61-4B67-AFB9-B2703C122D63}"/>
            </c:ext>
          </c:extLst>
        </c:ser>
        <c:dLbls>
          <c:showLegendKey val="0"/>
          <c:showVal val="0"/>
          <c:showCatName val="0"/>
          <c:showSerName val="0"/>
          <c:showPercent val="0"/>
          <c:showBubbleSize val="0"/>
        </c:dLbls>
        <c:gapWidth val="150"/>
        <c:axId val="75000064"/>
        <c:axId val="75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61-4B67-AFB9-B2703C122D63}"/>
            </c:ext>
          </c:extLst>
        </c:ser>
        <c:dLbls>
          <c:showLegendKey val="0"/>
          <c:showVal val="0"/>
          <c:showCatName val="0"/>
          <c:showSerName val="0"/>
          <c:showPercent val="0"/>
          <c:showBubbleSize val="0"/>
        </c:dLbls>
        <c:marker val="1"/>
        <c:smooth val="0"/>
        <c:axId val="75000064"/>
        <c:axId val="75010432"/>
      </c:lineChart>
      <c:dateAx>
        <c:axId val="75000064"/>
        <c:scaling>
          <c:orientation val="minMax"/>
        </c:scaling>
        <c:delete val="1"/>
        <c:axPos val="b"/>
        <c:numFmt formatCode="ge" sourceLinked="1"/>
        <c:majorTickMark val="none"/>
        <c:minorTickMark val="none"/>
        <c:tickLblPos val="none"/>
        <c:crossAx val="75010432"/>
        <c:crosses val="autoZero"/>
        <c:auto val="1"/>
        <c:lblOffset val="100"/>
        <c:baseTimeUnit val="years"/>
      </c:dateAx>
      <c:valAx>
        <c:axId val="750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FE-4C19-B6CA-B8C8899C53E3}"/>
            </c:ext>
          </c:extLst>
        </c:ser>
        <c:dLbls>
          <c:showLegendKey val="0"/>
          <c:showVal val="0"/>
          <c:showCatName val="0"/>
          <c:showSerName val="0"/>
          <c:showPercent val="0"/>
          <c:showBubbleSize val="0"/>
        </c:dLbls>
        <c:gapWidth val="150"/>
        <c:axId val="75033216"/>
        <c:axId val="1736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FE-4C19-B6CA-B8C8899C53E3}"/>
            </c:ext>
          </c:extLst>
        </c:ser>
        <c:dLbls>
          <c:showLegendKey val="0"/>
          <c:showVal val="0"/>
          <c:showCatName val="0"/>
          <c:showSerName val="0"/>
          <c:showPercent val="0"/>
          <c:showBubbleSize val="0"/>
        </c:dLbls>
        <c:marker val="1"/>
        <c:smooth val="0"/>
        <c:axId val="75033216"/>
        <c:axId val="173642496"/>
      </c:lineChart>
      <c:dateAx>
        <c:axId val="75033216"/>
        <c:scaling>
          <c:orientation val="minMax"/>
        </c:scaling>
        <c:delete val="1"/>
        <c:axPos val="b"/>
        <c:numFmt formatCode="ge" sourceLinked="1"/>
        <c:majorTickMark val="none"/>
        <c:minorTickMark val="none"/>
        <c:tickLblPos val="none"/>
        <c:crossAx val="173642496"/>
        <c:crosses val="autoZero"/>
        <c:auto val="1"/>
        <c:lblOffset val="100"/>
        <c:baseTimeUnit val="years"/>
      </c:dateAx>
      <c:valAx>
        <c:axId val="1736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3156.11</c:v>
                </c:pt>
                <c:pt idx="1">
                  <c:v>2892.11</c:v>
                </c:pt>
                <c:pt idx="2">
                  <c:v>2783.87</c:v>
                </c:pt>
                <c:pt idx="3">
                  <c:v>777.85</c:v>
                </c:pt>
                <c:pt idx="4">
                  <c:v>1374.95</c:v>
                </c:pt>
              </c:numCache>
            </c:numRef>
          </c:val>
          <c:extLst xmlns:c16r2="http://schemas.microsoft.com/office/drawing/2015/06/chart">
            <c:ext xmlns:c16="http://schemas.microsoft.com/office/drawing/2014/chart" uri="{C3380CC4-5D6E-409C-BE32-E72D297353CC}">
              <c16:uniqueId val="{00000000-7002-4560-852F-005364A469B2}"/>
            </c:ext>
          </c:extLst>
        </c:ser>
        <c:dLbls>
          <c:showLegendKey val="0"/>
          <c:showVal val="0"/>
          <c:showCatName val="0"/>
          <c:showSerName val="0"/>
          <c:showPercent val="0"/>
          <c:showBubbleSize val="0"/>
        </c:dLbls>
        <c:gapWidth val="150"/>
        <c:axId val="173669376"/>
        <c:axId val="17731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7002-4560-852F-005364A469B2}"/>
            </c:ext>
          </c:extLst>
        </c:ser>
        <c:dLbls>
          <c:showLegendKey val="0"/>
          <c:showVal val="0"/>
          <c:showCatName val="0"/>
          <c:showSerName val="0"/>
          <c:showPercent val="0"/>
          <c:showBubbleSize val="0"/>
        </c:dLbls>
        <c:marker val="1"/>
        <c:smooth val="0"/>
        <c:axId val="173669376"/>
        <c:axId val="177316992"/>
      </c:lineChart>
      <c:dateAx>
        <c:axId val="173669376"/>
        <c:scaling>
          <c:orientation val="minMax"/>
        </c:scaling>
        <c:delete val="1"/>
        <c:axPos val="b"/>
        <c:numFmt formatCode="ge" sourceLinked="1"/>
        <c:majorTickMark val="none"/>
        <c:minorTickMark val="none"/>
        <c:tickLblPos val="none"/>
        <c:crossAx val="177316992"/>
        <c:crosses val="autoZero"/>
        <c:auto val="1"/>
        <c:lblOffset val="100"/>
        <c:baseTimeUnit val="years"/>
      </c:dateAx>
      <c:valAx>
        <c:axId val="1773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34.15</c:v>
                </c:pt>
                <c:pt idx="1">
                  <c:v>36.25</c:v>
                </c:pt>
                <c:pt idx="2">
                  <c:v>36.229999999999997</c:v>
                </c:pt>
                <c:pt idx="3">
                  <c:v>66.56</c:v>
                </c:pt>
                <c:pt idx="4">
                  <c:v>63.68</c:v>
                </c:pt>
              </c:numCache>
            </c:numRef>
          </c:val>
          <c:extLst xmlns:c16r2="http://schemas.microsoft.com/office/drawing/2015/06/chart">
            <c:ext xmlns:c16="http://schemas.microsoft.com/office/drawing/2014/chart" uri="{C3380CC4-5D6E-409C-BE32-E72D297353CC}">
              <c16:uniqueId val="{00000000-8987-4A44-9C0A-C20E7DD43F7C}"/>
            </c:ext>
          </c:extLst>
        </c:ser>
        <c:dLbls>
          <c:showLegendKey val="0"/>
          <c:showVal val="0"/>
          <c:showCatName val="0"/>
          <c:showSerName val="0"/>
          <c:showPercent val="0"/>
          <c:showBubbleSize val="0"/>
        </c:dLbls>
        <c:gapWidth val="150"/>
        <c:axId val="211877248"/>
        <c:axId val="2119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8987-4A44-9C0A-C20E7DD43F7C}"/>
            </c:ext>
          </c:extLst>
        </c:ser>
        <c:dLbls>
          <c:showLegendKey val="0"/>
          <c:showVal val="0"/>
          <c:showCatName val="0"/>
          <c:showSerName val="0"/>
          <c:showPercent val="0"/>
          <c:showBubbleSize val="0"/>
        </c:dLbls>
        <c:marker val="1"/>
        <c:smooth val="0"/>
        <c:axId val="211877248"/>
        <c:axId val="211920384"/>
      </c:lineChart>
      <c:dateAx>
        <c:axId val="211877248"/>
        <c:scaling>
          <c:orientation val="minMax"/>
        </c:scaling>
        <c:delete val="1"/>
        <c:axPos val="b"/>
        <c:numFmt formatCode="ge" sourceLinked="1"/>
        <c:majorTickMark val="none"/>
        <c:minorTickMark val="none"/>
        <c:tickLblPos val="none"/>
        <c:crossAx val="211920384"/>
        <c:crosses val="autoZero"/>
        <c:auto val="1"/>
        <c:lblOffset val="100"/>
        <c:baseTimeUnit val="years"/>
      </c:dateAx>
      <c:valAx>
        <c:axId val="211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451.49</c:v>
                </c:pt>
                <c:pt idx="1">
                  <c:v>433.66</c:v>
                </c:pt>
                <c:pt idx="2">
                  <c:v>434.71</c:v>
                </c:pt>
                <c:pt idx="3">
                  <c:v>273.45999999999998</c:v>
                </c:pt>
                <c:pt idx="4">
                  <c:v>283.92</c:v>
                </c:pt>
              </c:numCache>
            </c:numRef>
          </c:val>
          <c:extLst xmlns:c16r2="http://schemas.microsoft.com/office/drawing/2015/06/chart">
            <c:ext xmlns:c16="http://schemas.microsoft.com/office/drawing/2014/chart" uri="{C3380CC4-5D6E-409C-BE32-E72D297353CC}">
              <c16:uniqueId val="{00000000-3862-4528-A639-63DD75BF8016}"/>
            </c:ext>
          </c:extLst>
        </c:ser>
        <c:dLbls>
          <c:showLegendKey val="0"/>
          <c:showVal val="0"/>
          <c:showCatName val="0"/>
          <c:showSerName val="0"/>
          <c:showPercent val="0"/>
          <c:showBubbleSize val="0"/>
        </c:dLbls>
        <c:gapWidth val="150"/>
        <c:axId val="212516224"/>
        <c:axId val="2125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3862-4528-A639-63DD75BF8016}"/>
            </c:ext>
          </c:extLst>
        </c:ser>
        <c:dLbls>
          <c:showLegendKey val="0"/>
          <c:showVal val="0"/>
          <c:showCatName val="0"/>
          <c:showSerName val="0"/>
          <c:showPercent val="0"/>
          <c:showBubbleSize val="0"/>
        </c:dLbls>
        <c:marker val="1"/>
        <c:smooth val="0"/>
        <c:axId val="212516224"/>
        <c:axId val="212530688"/>
      </c:lineChart>
      <c:dateAx>
        <c:axId val="212516224"/>
        <c:scaling>
          <c:orientation val="minMax"/>
        </c:scaling>
        <c:delete val="1"/>
        <c:axPos val="b"/>
        <c:numFmt formatCode="ge" sourceLinked="1"/>
        <c:majorTickMark val="none"/>
        <c:minorTickMark val="none"/>
        <c:tickLblPos val="none"/>
        <c:crossAx val="212530688"/>
        <c:crosses val="autoZero"/>
        <c:auto val="1"/>
        <c:lblOffset val="100"/>
        <c:baseTimeUnit val="years"/>
      </c:dateAx>
      <c:valAx>
        <c:axId val="2125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6" zoomScaleNormal="100" workbookViewId="0">
      <selection activeCell="CG24" sqref="CG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33721</v>
      </c>
      <c r="AM8" s="50"/>
      <c r="AN8" s="50"/>
      <c r="AO8" s="50"/>
      <c r="AP8" s="50"/>
      <c r="AQ8" s="50"/>
      <c r="AR8" s="50"/>
      <c r="AS8" s="50"/>
      <c r="AT8" s="45">
        <f>データ!T6</f>
        <v>347.1</v>
      </c>
      <c r="AU8" s="45"/>
      <c r="AV8" s="45"/>
      <c r="AW8" s="45"/>
      <c r="AX8" s="45"/>
      <c r="AY8" s="45"/>
      <c r="AZ8" s="45"/>
      <c r="BA8" s="45"/>
      <c r="BB8" s="45">
        <f>データ!U6</f>
        <v>97.15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48.54</v>
      </c>
      <c r="Q10" s="45"/>
      <c r="R10" s="45"/>
      <c r="S10" s="45"/>
      <c r="T10" s="45"/>
      <c r="U10" s="45"/>
      <c r="V10" s="45"/>
      <c r="W10" s="45">
        <f>データ!Q6</f>
        <v>94.04</v>
      </c>
      <c r="X10" s="45"/>
      <c r="Y10" s="45"/>
      <c r="Z10" s="45"/>
      <c r="AA10" s="45"/>
      <c r="AB10" s="45"/>
      <c r="AC10" s="45"/>
      <c r="AD10" s="50">
        <f>データ!R6</f>
        <v>2700</v>
      </c>
      <c r="AE10" s="50"/>
      <c r="AF10" s="50"/>
      <c r="AG10" s="50"/>
      <c r="AH10" s="50"/>
      <c r="AI10" s="50"/>
      <c r="AJ10" s="50"/>
      <c r="AK10" s="2"/>
      <c r="AL10" s="50">
        <f>データ!V6</f>
        <v>16240</v>
      </c>
      <c r="AM10" s="50"/>
      <c r="AN10" s="50"/>
      <c r="AO10" s="50"/>
      <c r="AP10" s="50"/>
      <c r="AQ10" s="50"/>
      <c r="AR10" s="50"/>
      <c r="AS10" s="50"/>
      <c r="AT10" s="45">
        <f>データ!W6</f>
        <v>4.4800000000000004</v>
      </c>
      <c r="AU10" s="45"/>
      <c r="AV10" s="45"/>
      <c r="AW10" s="45"/>
      <c r="AX10" s="45"/>
      <c r="AY10" s="45"/>
      <c r="AZ10" s="45"/>
      <c r="BA10" s="45"/>
      <c r="BB10" s="45">
        <f>データ!X6</f>
        <v>3625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8X576Mzt8PqaTeJ1G+Of8uIAUxmvAigKytIj/RS/S1e3H13AZMxQh44l4P//ZQ0HUUpwPf5LUmEHZU6zoqSCQ==" saltValue="mXF6GWQDCmKEBtMEhNH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262030</v>
      </c>
      <c r="D6" s="33">
        <f t="shared" si="3"/>
        <v>47</v>
      </c>
      <c r="E6" s="33">
        <f t="shared" si="3"/>
        <v>17</v>
      </c>
      <c r="F6" s="33">
        <f t="shared" si="3"/>
        <v>1</v>
      </c>
      <c r="G6" s="33">
        <f t="shared" si="3"/>
        <v>0</v>
      </c>
      <c r="H6" s="33" t="str">
        <f t="shared" si="3"/>
        <v>京都府　綾部市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48.54</v>
      </c>
      <c r="Q6" s="34">
        <f t="shared" si="3"/>
        <v>94.04</v>
      </c>
      <c r="R6" s="34">
        <f t="shared" si="3"/>
        <v>2700</v>
      </c>
      <c r="S6" s="34">
        <f t="shared" si="3"/>
        <v>33721</v>
      </c>
      <c r="T6" s="34">
        <f t="shared" si="3"/>
        <v>347.1</v>
      </c>
      <c r="U6" s="34">
        <f t="shared" si="3"/>
        <v>97.15</v>
      </c>
      <c r="V6" s="34">
        <f t="shared" si="3"/>
        <v>16240</v>
      </c>
      <c r="W6" s="34">
        <f t="shared" si="3"/>
        <v>4.4800000000000004</v>
      </c>
      <c r="X6" s="34">
        <f t="shared" si="3"/>
        <v>3625</v>
      </c>
      <c r="Y6" s="35">
        <f>IF(Y7="",NA(),Y7)</f>
        <v>64.88</v>
      </c>
      <c r="Z6" s="35">
        <f t="shared" ref="Z6:AH6" si="4">IF(Z7="",NA(),Z7)</f>
        <v>64.239999999999995</v>
      </c>
      <c r="AA6" s="35">
        <f t="shared" si="4"/>
        <v>60.81</v>
      </c>
      <c r="AB6" s="35">
        <f t="shared" si="4"/>
        <v>77.37</v>
      </c>
      <c r="AC6" s="35">
        <f t="shared" si="4"/>
        <v>78.73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3156.11</v>
      </c>
      <c r="BG6" s="35">
        <f t="shared" ref="BG6:BO6" si="7">IF(BG7="",NA(),BG7)</f>
        <v>2892.11</v>
      </c>
      <c r="BH6" s="35">
        <f t="shared" si="7"/>
        <v>2783.87</v>
      </c>
      <c r="BI6" s="35">
        <f t="shared" si="7"/>
        <v>777.85</v>
      </c>
      <c r="BJ6" s="35">
        <f t="shared" si="7"/>
        <v>1374.95</v>
      </c>
      <c r="BK6" s="35">
        <f t="shared" si="7"/>
        <v>1136.5</v>
      </c>
      <c r="BL6" s="35">
        <f t="shared" si="7"/>
        <v>1118.56</v>
      </c>
      <c r="BM6" s="35">
        <f t="shared" si="7"/>
        <v>1111.31</v>
      </c>
      <c r="BN6" s="35">
        <f t="shared" si="7"/>
        <v>966.33</v>
      </c>
      <c r="BO6" s="35">
        <f t="shared" si="7"/>
        <v>958.81</v>
      </c>
      <c r="BP6" s="34" t="str">
        <f>IF(BP7="","",IF(BP7="-","【-】","【"&amp;SUBSTITUTE(TEXT(BP7,"#,##0.00"),"-","△")&amp;"】"))</f>
        <v>【682.78】</v>
      </c>
      <c r="BQ6" s="35">
        <f>IF(BQ7="",NA(),BQ7)</f>
        <v>34.15</v>
      </c>
      <c r="BR6" s="35">
        <f t="shared" ref="BR6:BZ6" si="8">IF(BR7="",NA(),BR7)</f>
        <v>36.25</v>
      </c>
      <c r="BS6" s="35">
        <f t="shared" si="8"/>
        <v>36.229999999999997</v>
      </c>
      <c r="BT6" s="35">
        <f t="shared" si="8"/>
        <v>66.56</v>
      </c>
      <c r="BU6" s="35">
        <f t="shared" si="8"/>
        <v>63.68</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451.49</v>
      </c>
      <c r="CC6" s="35">
        <f t="shared" ref="CC6:CK6" si="9">IF(CC7="",NA(),CC7)</f>
        <v>433.66</v>
      </c>
      <c r="CD6" s="35">
        <f t="shared" si="9"/>
        <v>434.71</v>
      </c>
      <c r="CE6" s="35">
        <f t="shared" si="9"/>
        <v>273.45999999999998</v>
      </c>
      <c r="CF6" s="35">
        <f t="shared" si="9"/>
        <v>283.92</v>
      </c>
      <c r="CG6" s="35">
        <f t="shared" si="9"/>
        <v>217.82</v>
      </c>
      <c r="CH6" s="35">
        <f t="shared" si="9"/>
        <v>215.28</v>
      </c>
      <c r="CI6" s="35">
        <f t="shared" si="9"/>
        <v>207.96</v>
      </c>
      <c r="CJ6" s="35">
        <f t="shared" si="9"/>
        <v>194.31</v>
      </c>
      <c r="CK6" s="35">
        <f t="shared" si="9"/>
        <v>190.99</v>
      </c>
      <c r="CL6" s="34" t="str">
        <f>IF(CL7="","",IF(CL7="-","【-】","【"&amp;SUBSTITUTE(TEXT(CL7,"#,##0.00"),"-","△")&amp;"】"))</f>
        <v>【136.86】</v>
      </c>
      <c r="CM6" s="35">
        <f>IF(CM7="",NA(),CM7)</f>
        <v>45.62</v>
      </c>
      <c r="CN6" s="35">
        <f t="shared" ref="CN6:CV6" si="10">IF(CN7="",NA(),CN7)</f>
        <v>46.82</v>
      </c>
      <c r="CO6" s="35">
        <f t="shared" si="10"/>
        <v>48.92</v>
      </c>
      <c r="CP6" s="35">
        <f t="shared" si="10"/>
        <v>50.96</v>
      </c>
      <c r="CQ6" s="35">
        <f t="shared" si="10"/>
        <v>54.49</v>
      </c>
      <c r="CR6" s="35">
        <f t="shared" si="10"/>
        <v>54.44</v>
      </c>
      <c r="CS6" s="35">
        <f t="shared" si="10"/>
        <v>54.67</v>
      </c>
      <c r="CT6" s="35">
        <f t="shared" si="10"/>
        <v>53.51</v>
      </c>
      <c r="CU6" s="35">
        <f t="shared" si="10"/>
        <v>53.5</v>
      </c>
      <c r="CV6" s="35">
        <f t="shared" si="10"/>
        <v>52.58</v>
      </c>
      <c r="CW6" s="34" t="str">
        <f>IF(CW7="","",IF(CW7="-","【-】","【"&amp;SUBSTITUTE(TEXT(CW7,"#,##0.00"),"-","△")&amp;"】"))</f>
        <v>【58.98】</v>
      </c>
      <c r="CX6" s="35">
        <f>IF(CX7="",NA(),CX7)</f>
        <v>83.55</v>
      </c>
      <c r="CY6" s="35">
        <f t="shared" ref="CY6:DG6" si="11">IF(CY7="",NA(),CY7)</f>
        <v>85.14</v>
      </c>
      <c r="CZ6" s="35">
        <f t="shared" si="11"/>
        <v>87.37</v>
      </c>
      <c r="DA6" s="35">
        <f t="shared" si="11"/>
        <v>81.52</v>
      </c>
      <c r="DB6" s="35">
        <f t="shared" si="11"/>
        <v>80.010000000000005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262030</v>
      </c>
      <c r="D7" s="37">
        <v>47</v>
      </c>
      <c r="E7" s="37">
        <v>17</v>
      </c>
      <c r="F7" s="37">
        <v>1</v>
      </c>
      <c r="G7" s="37">
        <v>0</v>
      </c>
      <c r="H7" s="37" t="s">
        <v>98</v>
      </c>
      <c r="I7" s="37" t="s">
        <v>99</v>
      </c>
      <c r="J7" s="37" t="s">
        <v>100</v>
      </c>
      <c r="K7" s="37" t="s">
        <v>101</v>
      </c>
      <c r="L7" s="37" t="s">
        <v>102</v>
      </c>
      <c r="M7" s="37" t="s">
        <v>103</v>
      </c>
      <c r="N7" s="38" t="s">
        <v>104</v>
      </c>
      <c r="O7" s="38" t="s">
        <v>105</v>
      </c>
      <c r="P7" s="38">
        <v>48.54</v>
      </c>
      <c r="Q7" s="38">
        <v>94.04</v>
      </c>
      <c r="R7" s="38">
        <v>2700</v>
      </c>
      <c r="S7" s="38">
        <v>33721</v>
      </c>
      <c r="T7" s="38">
        <v>347.1</v>
      </c>
      <c r="U7" s="38">
        <v>97.15</v>
      </c>
      <c r="V7" s="38">
        <v>16240</v>
      </c>
      <c r="W7" s="38">
        <v>4.4800000000000004</v>
      </c>
      <c r="X7" s="38">
        <v>3625</v>
      </c>
      <c r="Y7" s="38">
        <v>64.88</v>
      </c>
      <c r="Z7" s="38">
        <v>64.239999999999995</v>
      </c>
      <c r="AA7" s="38">
        <v>60.81</v>
      </c>
      <c r="AB7" s="38">
        <v>77.37</v>
      </c>
      <c r="AC7" s="38">
        <v>78.73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3156.11</v>
      </c>
      <c r="BG7" s="38">
        <v>2892.11</v>
      </c>
      <c r="BH7" s="38">
        <v>2783.87</v>
      </c>
      <c r="BI7" s="38">
        <v>777.85</v>
      </c>
      <c r="BJ7" s="38">
        <v>1374.95</v>
      </c>
      <c r="BK7" s="38">
        <v>1136.5</v>
      </c>
      <c r="BL7" s="38">
        <v>1118.56</v>
      </c>
      <c r="BM7" s="38">
        <v>1111.31</v>
      </c>
      <c r="BN7" s="38">
        <v>966.33</v>
      </c>
      <c r="BO7" s="38">
        <v>958.81</v>
      </c>
      <c r="BP7" s="38">
        <v>682.78</v>
      </c>
      <c r="BQ7" s="38">
        <v>34.15</v>
      </c>
      <c r="BR7" s="38">
        <v>36.25</v>
      </c>
      <c r="BS7" s="38">
        <v>36.229999999999997</v>
      </c>
      <c r="BT7" s="38">
        <v>66.56</v>
      </c>
      <c r="BU7" s="38">
        <v>63.68</v>
      </c>
      <c r="BV7" s="38">
        <v>71.650000000000006</v>
      </c>
      <c r="BW7" s="38">
        <v>72.33</v>
      </c>
      <c r="BX7" s="38">
        <v>75.540000000000006</v>
      </c>
      <c r="BY7" s="38">
        <v>81.739999999999995</v>
      </c>
      <c r="BZ7" s="38">
        <v>82.88</v>
      </c>
      <c r="CA7" s="38">
        <v>100.91</v>
      </c>
      <c r="CB7" s="38">
        <v>451.49</v>
      </c>
      <c r="CC7" s="38">
        <v>433.66</v>
      </c>
      <c r="CD7" s="38">
        <v>434.71</v>
      </c>
      <c r="CE7" s="38">
        <v>273.45999999999998</v>
      </c>
      <c r="CF7" s="38">
        <v>283.92</v>
      </c>
      <c r="CG7" s="38">
        <v>217.82</v>
      </c>
      <c r="CH7" s="38">
        <v>215.28</v>
      </c>
      <c r="CI7" s="38">
        <v>207.96</v>
      </c>
      <c r="CJ7" s="38">
        <v>194.31</v>
      </c>
      <c r="CK7" s="38">
        <v>190.99</v>
      </c>
      <c r="CL7" s="38">
        <v>136.86000000000001</v>
      </c>
      <c r="CM7" s="38">
        <v>45.62</v>
      </c>
      <c r="CN7" s="38">
        <v>46.82</v>
      </c>
      <c r="CO7" s="38">
        <v>48.92</v>
      </c>
      <c r="CP7" s="38">
        <v>50.96</v>
      </c>
      <c r="CQ7" s="38">
        <v>54.49</v>
      </c>
      <c r="CR7" s="38">
        <v>54.44</v>
      </c>
      <c r="CS7" s="38">
        <v>54.67</v>
      </c>
      <c r="CT7" s="38">
        <v>53.51</v>
      </c>
      <c r="CU7" s="38">
        <v>53.5</v>
      </c>
      <c r="CV7" s="38">
        <v>52.58</v>
      </c>
      <c r="CW7" s="38">
        <v>58.98</v>
      </c>
      <c r="CX7" s="38">
        <v>83.55</v>
      </c>
      <c r="CY7" s="38">
        <v>85.14</v>
      </c>
      <c r="CZ7" s="38">
        <v>87.37</v>
      </c>
      <c r="DA7" s="38">
        <v>81.52</v>
      </c>
      <c r="DB7" s="38">
        <v>80.010000000000005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2020-02-04T07:50:00Z</cp:lastPrinted>
  <dcterms:modified xsi:type="dcterms:W3CDTF">2020-02-17T01:05:16Z</dcterms:modified>
</cp:coreProperties>
</file>