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3 府へ\"/>
    </mc:Choice>
  </mc:AlternateContent>
  <xr:revisionPtr revIDLastSave="0" documentId="13_ncr:1_{C516A3D8-F9E8-48DB-BCD2-1A1768BE6928}" xr6:coauthVersionLast="43" xr6:coauthVersionMax="43" xr10:uidLastSave="{00000000-0000-0000-0000-000000000000}"/>
  <workbookProtection workbookAlgorithmName="SHA-512" workbookHashValue="3p+yXcGIEQBnntxHu4FeW1nFfiwJrljnWYs4UEBswlxHB76LT4ZW+p+aFDVvMwngL9yk7mz739x0i7M5Nlutpw==" workbookSaltValue="JIAIN/buqfm573fDk1h5+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<sst xmlns="http://schemas.openxmlformats.org/spreadsheetml/2006/main" count="220" uniqueCount="108">
  <si>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</si>
  <si>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</si>
  <si>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</si>
  <si>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</si>
  <si>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</si>
  <si>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</si>
  <si>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</si>
  <si>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</si>
  <si>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</si>
  <si>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</si>
  <si>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</si>
  <si>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</si>
  <si>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</si>
  <si>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</si>
  <si>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</si>
  <si>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</si>
  <si>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</si>
  <si>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</si>
  <si>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</si>
  <si>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</si>
  <si>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</si>
  <si>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</si>
  <si>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</si>
  <si>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</si>
  <si>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</si>
  <si>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</si>
  <si>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</si>
  <si>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</si>
  <si>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</si>
  <si>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</si>
  <si>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</si>
  <si>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</si>
  <si>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</si>
  <si>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</si>
  <si>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</si>
  <si>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</si>
  <si>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</si>
  <si>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</si>
  <si>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</si>
  <si>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</si>
  <si>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</si>
  <si>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</si>
  <si>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</si>
  <si>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</si>
  <si>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</si>
  <si>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</si>
  <si>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</si>
  <si>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</si>
  <si>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</si>
  <si>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</si>
  <si>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</si>
  <si>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</si>
  <si>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</si>
  <si>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</si>
  <si>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</si>
  <si>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</si>
  <si>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</si>
  <si>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</si>
  <si>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</si>
  <si>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</si>
  <si>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</si>
  <si>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</si>
  <si>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</si>
  <si>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</si>
  <si>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</si>
  <si>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</si>
  <si>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</si>
  <si>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</si>
  <si>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</si>
  <si>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</si>
  <si>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</si>
  <si>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</si>
  <si>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</si>
  <si>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</si>
  <si>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</si>
  <si>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</si>
  <si>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</si>
  <si>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</si>
  <si>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</si>
  <si>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</si>
  <si>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</si>
  <si>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</si>
  <si>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</si>
  <si>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</si>
  <si>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</si>
  <si>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</si>
  <si>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</si>
  <si>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</si>
  <si>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</si>
  <si>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</si>
  <si>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</si>
  <si>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</si>
  <si>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</si>
  <si>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</si>
  <si>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</si>
  <si>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</si>
  <si>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</si>
  <si>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</si>
  <si>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</si>
  <si>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</si>
  <si>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</si>
  <si>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</si>
  <si>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</si>
  <si>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</si>
  <si>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</si>
  <si>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経常収支比率は100％以上で累積欠損金もなく、流動比率についても100％以上となっているため、概ね健全経営ができています。
しかし、今後は、給水収益の減少や老朽施設の更新経費の増加などが見込まれ、また、簡易水道事業の上水道事業への経営統合を予定していることから、経営状況が悪化することが予想されます。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16"/>
  </si>
  <si>
    <t>①経常収支比率は109.40％と100％を上回っており、単年度収支は黒字です。しかし、給水収益が減少傾向にあるため、引き続き、事業の効率化、経費の削減に努めます。
②近年、累積欠損金は発生しておらず、健全経営ができています。
③流動比率は319.64％と100％を上回っており、短期的な債務に対して支払うことができる現金等がある状況を示しています。
④企業債残高対給水収益比率は、企業債の発行を抑制したため減少しましたが、今後も企業債の発行を抑制し、安定経営に努めます。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46.82％と類似団体平均値を下回っていますが、地域の特性上、お盆または年末年始など一時的に使用量が増加する時期があることと、災害に対応できるように一定の余裕は必要と考えています。
⑧有収率は83.30％と類似団体平均値を上回っています。引き続き漏水調査を継続して行い、計画的に老朽管の更新を行います。</t>
    <rPh sb="190" eb="192">
      <t>キギョウ</t>
    </rPh>
    <rPh sb="192" eb="193">
      <t>サイ</t>
    </rPh>
    <rPh sb="194" eb="196">
      <t>ハッコウ</t>
    </rPh>
    <rPh sb="197" eb="199">
      <t>ヨクセイ</t>
    </rPh>
    <rPh sb="203" eb="205">
      <t>ゲンショウ</t>
    </rPh>
    <rPh sb="211" eb="213">
      <t>コンゴ</t>
    </rPh>
    <rPh sb="214" eb="216">
      <t>キギョウ</t>
    </rPh>
    <rPh sb="225" eb="227">
      <t>アンテイ</t>
    </rPh>
    <rPh sb="227" eb="229">
      <t>ケイエイ</t>
    </rPh>
    <rPh sb="230" eb="231">
      <t>ツト</t>
    </rPh>
    <phoneticPr fontId="16"/>
  </si>
  <si>
    <t>①有形固定資産減価償却率は48.11％と類似団体平均値に近く、適切な数値であると考えられます。水道事業ビジョンにおける投資計画に基づいて、施設更新を実施していきます。
②管路経年化率は31.14％と類似団体平均値を大きく上回っています。法定耐用年数を経過した管路を多く保有していることを示していますが、水道事業ビジョンにおける投資計画に基づいて、管路更新を実施していきます。
③管路更新率は1.93％と類似団体平均値を上回っており、計画的な管路更新が実施できています。</t>
    <rPh sb="209" eb="210">
      <t>ウエ</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</si>
</sst>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0.52</c:v>
                </c:pt>
                <c:pt idx="1">
                  <c:v>1.1399999999999999</c:v>
                </c:pt>
                <c:pt idx="2">
                  <c:v>0.56000000000000005</c:v>
                </c:pt>
                <c:pt idx="3">
                  <c:v>1.48</c:v>
                </c:pt>
                <c:pt idx="4">
                  <c:v>1.93</c:v>
                </c:pt>
              </c:numCache>
            </c:numRef>
          </c:val>
          <c:extLst>
            <c:ext xmlns:c16="http://schemas.microsoft.com/office/drawing/2014/chart" uri="{C3380CC4-5D6E-409C-BE32-E72D297353CC}">
              <c16:uniqueId val="{00000000-5824-4F2D-A053-510A94E6F0C0}"/>
            </c:ext>
          </c:extLst>
        </c:ser>
        <c:dLbls>
          <c:showLegendKey val="0"/>
          <c:showVal val="0"/>
          <c:showCatName val="0"/>
          <c:showSerName val="0"/>
          <c:showPercent val="0"/>
          <c:showBubbleSize val="0"/>
        </c:dLbls>
        <c:gapWidth val="150"/>
        <c:axId val="239880064"/>
        <c:axId val="239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5824-4F2D-A053-510A94E6F0C0}"/>
            </c:ext>
          </c:extLst>
        </c:ser>
        <c:dLbls>
          <c:showLegendKey val="0"/>
          <c:showVal val="0"/>
          <c:showCatName val="0"/>
          <c:showSerName val="0"/>
          <c:showPercent val="0"/>
          <c:showBubbleSize val="0"/>
        </c:dLbls>
        <c:marker val="1"/>
        <c:smooth val="0"/>
        <c:axId val="239880064"/>
        <c:axId val="239880448"/>
      </c:lineChart>
      <c:dateAx>
        <c:axId val="239880064"/>
        <c:scaling>
          <c:orientation val="minMax"/>
        </c:scaling>
        <c:delete val="1"/>
        <c:axPos val="b"/>
        <c:numFmt formatCode="ge" sourceLinked="1"/>
        <c:majorTickMark val="none"/>
        <c:minorTickMark val="none"/>
        <c:tickLblPos val="none"/>
        <c:crossAx val="239880448"/>
        <c:crosses val="autoZero"/>
        <c:auto val="1"/>
        <c:lblOffset val="100"/>
        <c:baseTimeUnit val="years"/>
      </c:dateAx>
      <c:valAx>
        <c:axId val="239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45.73</c:v>
                </c:pt>
                <c:pt idx="1">
                  <c:v>45.34</c:v>
                </c:pt>
                <c:pt idx="2">
                  <c:v>46.02</c:v>
                </c:pt>
                <c:pt idx="3">
                  <c:v>47.99</c:v>
                </c:pt>
                <c:pt idx="4">
                  <c:v>46.82</c:v>
                </c:pt>
              </c:numCache>
            </c:numRef>
          </c:val>
          <c:extLst>
            <c:ext xmlns:c16="http://schemas.microsoft.com/office/drawing/2014/chart" uri="{C3380CC4-5D6E-409C-BE32-E72D297353CC}">
              <c16:uniqueId val="{00000000-4A87-4E16-BE27-3F26513BDECE}"/>
            </c:ext>
          </c:extLst>
        </c:ser>
        <c:dLbls>
          <c:showLegendKey val="0"/>
          <c:showVal val="0"/>
          <c:showCatName val="0"/>
          <c:showSerName val="0"/>
          <c:showPercent val="0"/>
          <c:showBubbleSize val="0"/>
        </c:dLbls>
        <c:gapWidth val="150"/>
        <c:axId val="240318688"/>
        <c:axId val="24031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A87-4E16-BE27-3F26513BDECE}"/>
            </c:ext>
          </c:extLst>
        </c:ser>
        <c:dLbls>
          <c:showLegendKey val="0"/>
          <c:showVal val="0"/>
          <c:showCatName val="0"/>
          <c:showSerName val="0"/>
          <c:showPercent val="0"/>
          <c:showBubbleSize val="0"/>
        </c:dLbls>
        <c:marker val="1"/>
        <c:smooth val="0"/>
        <c:axId val="240318688"/>
        <c:axId val="240319080"/>
      </c:lineChart>
      <c:dateAx>
        <c:axId val="240318688"/>
        <c:scaling>
          <c:orientation val="minMax"/>
        </c:scaling>
        <c:delete val="1"/>
        <c:axPos val="b"/>
        <c:numFmt formatCode="ge" sourceLinked="1"/>
        <c:majorTickMark val="none"/>
        <c:minorTickMark val="none"/>
        <c:tickLblPos val="none"/>
        <c:crossAx val="240319080"/>
        <c:crosses val="autoZero"/>
        <c:auto val="1"/>
        <c:lblOffset val="100"/>
        <c:baseTimeUnit val="years"/>
      </c:dateAx>
      <c:valAx>
        <c:axId val="24031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83.22</c:v>
                </c:pt>
                <c:pt idx="1">
                  <c:v>83.23</c:v>
                </c:pt>
                <c:pt idx="2">
                  <c:v>83.23</c:v>
                </c:pt>
                <c:pt idx="3">
                  <c:v>83.24</c:v>
                </c:pt>
                <c:pt idx="4">
                  <c:v>83.3</c:v>
                </c:pt>
              </c:numCache>
            </c:numRef>
          </c:val>
          <c:extLst>
            <c:ext xmlns:c16="http://schemas.microsoft.com/office/drawing/2014/chart" uri="{C3380CC4-5D6E-409C-BE32-E72D297353CC}">
              <c16:uniqueId val="{00000000-5A67-4A9F-A21C-28FEFB45D373}"/>
            </c:ext>
          </c:extLst>
        </c:ser>
        <c:dLbls>
          <c:showLegendKey val="0"/>
          <c:showVal val="0"/>
          <c:showCatName val="0"/>
          <c:showSerName val="0"/>
          <c:showPercent val="0"/>
          <c:showBubbleSize val="0"/>
        </c:dLbls>
        <c:gapWidth val="150"/>
        <c:axId val="168187952"/>
        <c:axId val="24057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5A67-4A9F-A21C-28FEFB45D373}"/>
            </c:ext>
          </c:extLst>
        </c:ser>
        <c:dLbls>
          <c:showLegendKey val="0"/>
          <c:showVal val="0"/>
          <c:showCatName val="0"/>
          <c:showSerName val="0"/>
          <c:showPercent val="0"/>
          <c:showBubbleSize val="0"/>
        </c:dLbls>
        <c:marker val="1"/>
        <c:smooth val="0"/>
        <c:axId val="168187952"/>
        <c:axId val="240570160"/>
      </c:lineChart>
      <c:dateAx>
        <c:axId val="168187952"/>
        <c:scaling>
          <c:orientation val="minMax"/>
        </c:scaling>
        <c:delete val="1"/>
        <c:axPos val="b"/>
        <c:numFmt formatCode="ge" sourceLinked="1"/>
        <c:majorTickMark val="none"/>
        <c:minorTickMark val="none"/>
        <c:tickLblPos val="none"/>
        <c:crossAx val="240570160"/>
        <c:crosses val="autoZero"/>
        <c:auto val="1"/>
        <c:lblOffset val="100"/>
        <c:baseTimeUnit val="years"/>
      </c:dateAx>
      <c:valAx>
        <c:axId val="24057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8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107.17</c:v>
                </c:pt>
                <c:pt idx="1">
                  <c:v>109.37</c:v>
                </c:pt>
                <c:pt idx="2">
                  <c:v>116.12</c:v>
                </c:pt>
                <c:pt idx="3">
                  <c:v>106.81</c:v>
                </c:pt>
                <c:pt idx="4">
                  <c:v>109.4</c:v>
                </c:pt>
              </c:numCache>
            </c:numRef>
          </c:val>
          <c:extLst>
            <c:ext xmlns:c16="http://schemas.microsoft.com/office/drawing/2014/chart" uri="{C3380CC4-5D6E-409C-BE32-E72D297353CC}">
              <c16:uniqueId val="{00000000-8C88-42FD-9893-561B35DDF705}"/>
            </c:ext>
          </c:extLst>
        </c:ser>
        <c:dLbls>
          <c:showLegendKey val="0"/>
          <c:showVal val="0"/>
          <c:showCatName val="0"/>
          <c:showSerName val="0"/>
          <c:showPercent val="0"/>
          <c:showBubbleSize val="0"/>
        </c:dLbls>
        <c:gapWidth val="150"/>
        <c:axId val="239931776"/>
        <c:axId val="2399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8C88-42FD-9893-561B35DDF705}"/>
            </c:ext>
          </c:extLst>
        </c:ser>
        <c:dLbls>
          <c:showLegendKey val="0"/>
          <c:showVal val="0"/>
          <c:showCatName val="0"/>
          <c:showSerName val="0"/>
          <c:showPercent val="0"/>
          <c:showBubbleSize val="0"/>
        </c:dLbls>
        <c:marker val="1"/>
        <c:smooth val="0"/>
        <c:axId val="239931776"/>
        <c:axId val="239938304"/>
      </c:lineChart>
      <c:dateAx>
        <c:axId val="239931776"/>
        <c:scaling>
          <c:orientation val="minMax"/>
        </c:scaling>
        <c:delete val="1"/>
        <c:axPos val="b"/>
        <c:numFmt formatCode="ge" sourceLinked="1"/>
        <c:majorTickMark val="none"/>
        <c:minorTickMark val="none"/>
        <c:tickLblPos val="none"/>
        <c:crossAx val="239938304"/>
        <c:crosses val="autoZero"/>
        <c:auto val="1"/>
        <c:lblOffset val="100"/>
        <c:baseTimeUnit val="years"/>
      </c:dateAx>
      <c:valAx>
        <c:axId val="23993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9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48.06</c:v>
                </c:pt>
                <c:pt idx="1">
                  <c:v>49.81</c:v>
                </c:pt>
                <c:pt idx="2">
                  <c:v>51.55</c:v>
                </c:pt>
                <c:pt idx="3">
                  <c:v>46.91</c:v>
                </c:pt>
                <c:pt idx="4">
                  <c:v>48.11</c:v>
                </c:pt>
              </c:numCache>
            </c:numRef>
          </c:val>
          <c:extLst>
            <c:ext xmlns:c16="http://schemas.microsoft.com/office/drawing/2014/chart" uri="{C3380CC4-5D6E-409C-BE32-E72D297353CC}">
              <c16:uniqueId val="{00000000-B44C-43BC-80AF-8E7744540D86}"/>
            </c:ext>
          </c:extLst>
        </c:ser>
        <c:dLbls>
          <c:showLegendKey val="0"/>
          <c:showVal val="0"/>
          <c:showCatName val="0"/>
          <c:showSerName val="0"/>
          <c:showPercent val="0"/>
          <c:showBubbleSize val="0"/>
        </c:dLbls>
        <c:gapWidth val="150"/>
        <c:axId val="239970808"/>
        <c:axId val="23997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B44C-43BC-80AF-8E7744540D86}"/>
            </c:ext>
          </c:extLst>
        </c:ser>
        <c:dLbls>
          <c:showLegendKey val="0"/>
          <c:showVal val="0"/>
          <c:showCatName val="0"/>
          <c:showSerName val="0"/>
          <c:showPercent val="0"/>
          <c:showBubbleSize val="0"/>
        </c:dLbls>
        <c:marker val="1"/>
        <c:smooth val="0"/>
        <c:axId val="239970808"/>
        <c:axId val="239973240"/>
      </c:lineChart>
      <c:dateAx>
        <c:axId val="239970808"/>
        <c:scaling>
          <c:orientation val="minMax"/>
        </c:scaling>
        <c:delete val="1"/>
        <c:axPos val="b"/>
        <c:numFmt formatCode="ge" sourceLinked="1"/>
        <c:majorTickMark val="none"/>
        <c:minorTickMark val="none"/>
        <c:tickLblPos val="none"/>
        <c:crossAx val="239973240"/>
        <c:crosses val="autoZero"/>
        <c:auto val="1"/>
        <c:lblOffset val="100"/>
        <c:baseTimeUnit val="years"/>
      </c:dateAx>
      <c:valAx>
        <c:axId val="23997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28.96</c:v>
                </c:pt>
                <c:pt idx="1">
                  <c:v>30.04</c:v>
                </c:pt>
                <c:pt idx="2">
                  <c:v>31.95</c:v>
                </c:pt>
                <c:pt idx="3">
                  <c:v>31.88</c:v>
                </c:pt>
                <c:pt idx="4">
                  <c:v>31.14</c:v>
                </c:pt>
              </c:numCache>
            </c:numRef>
          </c:val>
          <c:extLst>
            <c:ext xmlns:c16="http://schemas.microsoft.com/office/drawing/2014/chart" uri="{C3380CC4-5D6E-409C-BE32-E72D297353CC}">
              <c16:uniqueId val="{00000000-6F6A-45FA-89F2-A3F57435025E}"/>
            </c:ext>
          </c:extLst>
        </c:ser>
        <c:dLbls>
          <c:showLegendKey val="0"/>
          <c:showVal val="0"/>
          <c:showCatName val="0"/>
          <c:showSerName val="0"/>
          <c:showPercent val="0"/>
          <c:showBubbleSize val="0"/>
        </c:dLbls>
        <c:gapWidth val="150"/>
        <c:axId val="239993272"/>
        <c:axId val="1681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6F6A-45FA-89F2-A3F57435025E}"/>
            </c:ext>
          </c:extLst>
        </c:ser>
        <c:dLbls>
          <c:showLegendKey val="0"/>
          <c:showVal val="0"/>
          <c:showCatName val="0"/>
          <c:showSerName val="0"/>
          <c:showPercent val="0"/>
          <c:showBubbleSize val="0"/>
        </c:dLbls>
        <c:marker val="1"/>
        <c:smooth val="0"/>
        <c:axId val="239993272"/>
        <c:axId val="168185208"/>
      </c:lineChart>
      <c:dateAx>
        <c:axId val="239993272"/>
        <c:scaling>
          <c:orientation val="minMax"/>
        </c:scaling>
        <c:delete val="1"/>
        <c:axPos val="b"/>
        <c:numFmt formatCode="ge" sourceLinked="1"/>
        <c:majorTickMark val="none"/>
        <c:minorTickMark val="none"/>
        <c:tickLblPos val="none"/>
        <c:crossAx val="168185208"/>
        <c:crosses val="autoZero"/>
        <c:auto val="1"/>
        <c:lblOffset val="100"/>
        <c:baseTimeUnit val="years"/>
      </c:dateAx>
      <c:valAx>
        <c:axId val="1681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82-4BBF-AF44-2344C3A5E6A9}"/>
            </c:ext>
          </c:extLst>
        </c:ser>
        <c:dLbls>
          <c:showLegendKey val="0"/>
          <c:showVal val="0"/>
          <c:showCatName val="0"/>
          <c:showSerName val="0"/>
          <c:showPercent val="0"/>
          <c:showBubbleSize val="0"/>
        </c:dLbls>
        <c:gapWidth val="150"/>
        <c:axId val="168186384"/>
        <c:axId val="16818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E882-4BBF-AF44-2344C3A5E6A9}"/>
            </c:ext>
          </c:extLst>
        </c:ser>
        <c:dLbls>
          <c:showLegendKey val="0"/>
          <c:showVal val="0"/>
          <c:showCatName val="0"/>
          <c:showSerName val="0"/>
          <c:showPercent val="0"/>
          <c:showBubbleSize val="0"/>
        </c:dLbls>
        <c:marker val="1"/>
        <c:smooth val="0"/>
        <c:axId val="168186384"/>
        <c:axId val="168186776"/>
      </c:lineChart>
      <c:dateAx>
        <c:axId val="168186384"/>
        <c:scaling>
          <c:orientation val="minMax"/>
        </c:scaling>
        <c:delete val="1"/>
        <c:axPos val="b"/>
        <c:numFmt formatCode="ge" sourceLinked="1"/>
        <c:majorTickMark val="none"/>
        <c:minorTickMark val="none"/>
        <c:tickLblPos val="none"/>
        <c:crossAx val="168186776"/>
        <c:crosses val="autoZero"/>
        <c:auto val="1"/>
        <c:lblOffset val="100"/>
        <c:baseTimeUnit val="years"/>
      </c:dateAx>
      <c:valAx>
        <c:axId val="168186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287.60000000000002</c:v>
                </c:pt>
                <c:pt idx="1">
                  <c:v>259.74</c:v>
                </c:pt>
                <c:pt idx="2">
                  <c:v>158.84</c:v>
                </c:pt>
                <c:pt idx="3">
                  <c:v>276.43</c:v>
                </c:pt>
                <c:pt idx="4">
                  <c:v>319.64</c:v>
                </c:pt>
              </c:numCache>
            </c:numRef>
          </c:val>
          <c:extLst>
            <c:ext xmlns:c16="http://schemas.microsoft.com/office/drawing/2014/chart" uri="{C3380CC4-5D6E-409C-BE32-E72D297353CC}">
              <c16:uniqueId val="{00000000-2600-44AC-BCEF-41D51A541008}"/>
            </c:ext>
          </c:extLst>
        </c:ser>
        <c:dLbls>
          <c:showLegendKey val="0"/>
          <c:showVal val="0"/>
          <c:showCatName val="0"/>
          <c:showSerName val="0"/>
          <c:showPercent val="0"/>
          <c:showBubbleSize val="0"/>
        </c:dLbls>
        <c:gapWidth val="150"/>
        <c:axId val="240206208"/>
        <c:axId val="24020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600-44AC-BCEF-41D51A541008}"/>
            </c:ext>
          </c:extLst>
        </c:ser>
        <c:dLbls>
          <c:showLegendKey val="0"/>
          <c:showVal val="0"/>
          <c:showCatName val="0"/>
          <c:showSerName val="0"/>
          <c:showPercent val="0"/>
          <c:showBubbleSize val="0"/>
        </c:dLbls>
        <c:marker val="1"/>
        <c:smooth val="0"/>
        <c:axId val="240206208"/>
        <c:axId val="240206600"/>
      </c:lineChart>
      <c:dateAx>
        <c:axId val="240206208"/>
        <c:scaling>
          <c:orientation val="minMax"/>
        </c:scaling>
        <c:delete val="1"/>
        <c:axPos val="b"/>
        <c:numFmt formatCode="ge" sourceLinked="1"/>
        <c:majorTickMark val="none"/>
        <c:minorTickMark val="none"/>
        <c:tickLblPos val="none"/>
        <c:crossAx val="240206600"/>
        <c:crosses val="autoZero"/>
        <c:auto val="1"/>
        <c:lblOffset val="100"/>
        <c:baseTimeUnit val="years"/>
      </c:dateAx>
      <c:valAx>
        <c:axId val="24020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418.16</c:v>
                </c:pt>
                <c:pt idx="1">
                  <c:v>390.22</c:v>
                </c:pt>
                <c:pt idx="2">
                  <c:v>456.37</c:v>
                </c:pt>
                <c:pt idx="3">
                  <c:v>415.84</c:v>
                </c:pt>
                <c:pt idx="4">
                  <c:v>394.12</c:v>
                </c:pt>
              </c:numCache>
            </c:numRef>
          </c:val>
          <c:extLst>
            <c:ext xmlns:c16="http://schemas.microsoft.com/office/drawing/2014/chart" uri="{C3380CC4-5D6E-409C-BE32-E72D297353CC}">
              <c16:uniqueId val="{00000000-B1E4-457E-9DAA-317BFA6878B1}"/>
            </c:ext>
          </c:extLst>
        </c:ser>
        <c:dLbls>
          <c:showLegendKey val="0"/>
          <c:showVal val="0"/>
          <c:showCatName val="0"/>
          <c:showSerName val="0"/>
          <c:showPercent val="0"/>
          <c:showBubbleSize val="0"/>
        </c:dLbls>
        <c:gapWidth val="150"/>
        <c:axId val="240207776"/>
        <c:axId val="24020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B1E4-457E-9DAA-317BFA6878B1}"/>
            </c:ext>
          </c:extLst>
        </c:ser>
        <c:dLbls>
          <c:showLegendKey val="0"/>
          <c:showVal val="0"/>
          <c:showCatName val="0"/>
          <c:showSerName val="0"/>
          <c:showPercent val="0"/>
          <c:showBubbleSize val="0"/>
        </c:dLbls>
        <c:marker val="1"/>
        <c:smooth val="0"/>
        <c:axId val="240207776"/>
        <c:axId val="240208168"/>
      </c:lineChart>
      <c:dateAx>
        <c:axId val="240207776"/>
        <c:scaling>
          <c:orientation val="minMax"/>
        </c:scaling>
        <c:delete val="1"/>
        <c:axPos val="b"/>
        <c:numFmt formatCode="ge" sourceLinked="1"/>
        <c:majorTickMark val="none"/>
        <c:minorTickMark val="none"/>
        <c:tickLblPos val="none"/>
        <c:crossAx val="240208168"/>
        <c:crosses val="autoZero"/>
        <c:auto val="1"/>
        <c:lblOffset val="100"/>
        <c:baseTimeUnit val="years"/>
      </c:dateAx>
      <c:valAx>
        <c:axId val="24020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2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103.76</c:v>
                </c:pt>
                <c:pt idx="1">
                  <c:v>105.62</c:v>
                </c:pt>
                <c:pt idx="2">
                  <c:v>112.08</c:v>
                </c:pt>
                <c:pt idx="3">
                  <c:v>101.87</c:v>
                </c:pt>
                <c:pt idx="4">
                  <c:v>102.9</c:v>
                </c:pt>
              </c:numCache>
            </c:numRef>
          </c:val>
          <c:extLst>
            <c:ext xmlns:c16="http://schemas.microsoft.com/office/drawing/2014/chart" uri="{C3380CC4-5D6E-409C-BE32-E72D297353CC}">
              <c16:uniqueId val="{00000000-A0CE-4578-A6AB-0F9609AB0B2D}"/>
            </c:ext>
          </c:extLst>
        </c:ser>
        <c:dLbls>
          <c:showLegendKey val="0"/>
          <c:showVal val="0"/>
          <c:showCatName val="0"/>
          <c:showSerName val="0"/>
          <c:showPercent val="0"/>
          <c:showBubbleSize val="0"/>
        </c:dLbls>
        <c:gapWidth val="150"/>
        <c:axId val="240205424"/>
        <c:axId val="24020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A0CE-4578-A6AB-0F9609AB0B2D}"/>
            </c:ext>
          </c:extLst>
        </c:ser>
        <c:dLbls>
          <c:showLegendKey val="0"/>
          <c:showVal val="0"/>
          <c:showCatName val="0"/>
          <c:showSerName val="0"/>
          <c:showPercent val="0"/>
          <c:showBubbleSize val="0"/>
        </c:dLbls>
        <c:marker val="1"/>
        <c:smooth val="0"/>
        <c:axId val="240205424"/>
        <c:axId val="240205032"/>
      </c:lineChart>
      <c:dateAx>
        <c:axId val="240205424"/>
        <c:scaling>
          <c:orientation val="minMax"/>
        </c:scaling>
        <c:delete val="1"/>
        <c:axPos val="b"/>
        <c:numFmt formatCode="ge" sourceLinked="1"/>
        <c:majorTickMark val="none"/>
        <c:minorTickMark val="none"/>
        <c:tickLblPos val="none"/>
        <c:crossAx val="240205032"/>
        <c:crosses val="autoZero"/>
        <c:auto val="1"/>
        <c:lblOffset val="100"/>
        <c:baseTimeUnit val="years"/>
      </c:dateAx>
      <c:valAx>
        <c:axId val="24020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0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211.74</c:v>
                </c:pt>
                <c:pt idx="1">
                  <c:v>208.19</c:v>
                </c:pt>
                <c:pt idx="2">
                  <c:v>196.73</c:v>
                </c:pt>
                <c:pt idx="3">
                  <c:v>213.25</c:v>
                </c:pt>
                <c:pt idx="4">
                  <c:v>213.37</c:v>
                </c:pt>
              </c:numCache>
            </c:numRef>
          </c:val>
          <c:extLst>
            <c:ext xmlns:c16="http://schemas.microsoft.com/office/drawing/2014/chart" uri="{C3380CC4-5D6E-409C-BE32-E72D297353CC}">
              <c16:uniqueId val="{00000000-02AF-44AC-A3B4-750A94F5BFEA}"/>
            </c:ext>
          </c:extLst>
        </c:ser>
        <c:dLbls>
          <c:showLegendKey val="0"/>
          <c:showVal val="0"/>
          <c:showCatName val="0"/>
          <c:showSerName val="0"/>
          <c:showPercent val="0"/>
          <c:showBubbleSize val="0"/>
        </c:dLbls>
        <c:gapWidth val="150"/>
        <c:axId val="240205816"/>
        <c:axId val="24031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2AF-44AC-A3B4-750A94F5BFEA}"/>
            </c:ext>
          </c:extLst>
        </c:ser>
        <c:dLbls>
          <c:showLegendKey val="0"/>
          <c:showVal val="0"/>
          <c:showCatName val="0"/>
          <c:showSerName val="0"/>
          <c:showPercent val="0"/>
          <c:showBubbleSize val="0"/>
        </c:dLbls>
        <c:marker val="1"/>
        <c:smooth val="0"/>
        <c:axId val="240205816"/>
        <c:axId val="240317512"/>
      </c:lineChart>
      <c:dateAx>
        <c:axId val="240205816"/>
        <c:scaling>
          <c:orientation val="minMax"/>
        </c:scaling>
        <c:delete val="1"/>
        <c:axPos val="b"/>
        <c:numFmt formatCode="ge" sourceLinked="1"/>
        <c:majorTickMark val="none"/>
        <c:minorTickMark val="none"/>
        <c:tickLblPos val="none"/>
        <c:crossAx val="240317512"/>
        <c:crosses val="autoZero"/>
        <c:auto val="1"/>
        <c:lblOffset val="100"/>
        <c:baseTimeUnit val="years"/>
      </c:dateAx>
      <c:valAx>
        <c:axId val="2403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0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9"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綾部市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33721</v>
      </c>
      <c r="AM8" s="60"/>
      <c r="AN8" s="60"/>
      <c r="AO8" s="60"/>
      <c r="AP8" s="60"/>
      <c r="AQ8" s="60"/>
      <c r="AR8" s="60"/>
      <c r="AS8" s="60"/>
      <c r="AT8" s="51">
        <f>データ!$S$6</f>
        <v>347.1</v>
      </c>
      <c r="AU8" s="52"/>
      <c r="AV8" s="52"/>
      <c r="AW8" s="52"/>
      <c r="AX8" s="52"/>
      <c r="AY8" s="52"/>
      <c r="AZ8" s="52"/>
      <c r="BA8" s="52"/>
      <c r="BB8" s="53">
        <f>データ!$T$6</f>
        <v>97.15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72.64</v>
      </c>
      <c r="J10" s="52"/>
      <c r="K10" s="52"/>
      <c r="L10" s="52"/>
      <c r="M10" s="52"/>
      <c r="N10" s="52"/>
      <c r="O10" s="63"/>
      <c r="P10" s="53">
        <f>データ!$P$6</f>
        <v>84.3</v>
      </c>
      <c r="Q10" s="53"/>
      <c r="R10" s="53"/>
      <c r="S10" s="53"/>
      <c r="T10" s="53"/>
      <c r="U10" s="53"/>
      <c r="V10" s="53"/>
      <c r="W10" s="60">
        <f>データ!$Q$6</f>
        <v>4104</v>
      </c>
      <c r="X10" s="60"/>
      <c r="Y10" s="60"/>
      <c r="Z10" s="60"/>
      <c r="AA10" s="60"/>
      <c r="AB10" s="60"/>
      <c r="AC10" s="60"/>
      <c r="AD10" s="2"/>
      <c r="AE10" s="2"/>
      <c r="AF10" s="2"/>
      <c r="AG10" s="2"/>
      <c r="AH10" s="4"/>
      <c r="AI10" s="4"/>
      <c r="AJ10" s="4"/>
      <c r="AK10" s="4"/>
      <c r="AL10" s="60">
        <f>データ!$U$6</f>
        <v>27196</v>
      </c>
      <c r="AM10" s="60"/>
      <c r="AN10" s="60"/>
      <c r="AO10" s="60"/>
      <c r="AP10" s="60"/>
      <c r="AQ10" s="60"/>
      <c r="AR10" s="60"/>
      <c r="AS10" s="60"/>
      <c r="AT10" s="51">
        <f>データ!$V$6</f>
        <v>54.46</v>
      </c>
      <c r="AU10" s="52"/>
      <c r="AV10" s="52"/>
      <c r="AW10" s="52"/>
      <c r="AX10" s="52"/>
      <c r="AY10" s="52"/>
      <c r="AZ10" s="52"/>
      <c r="BA10" s="52"/>
      <c r="BB10" s="53">
        <f>データ!$W$6</f>
        <v>499.38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chuuIwnDo4rUcME1JfQbHpVApKKP23tQw+Ywhw79OxisPbzUxZAmsIl3eGgZUOZzXrD+A8uPofPzC6kDiNEgQ==" saltValue="Zi/18ofTRgXGzuphqkGf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262030</v>
      </c>
      <c r="D6" s="34">
        <f t="shared" si="3"/>
        <v>46</v>
      </c>
      <c r="E6" s="34">
        <f t="shared" si="3"/>
        <v>1</v>
      </c>
      <c r="F6" s="34">
        <f t="shared" si="3"/>
        <v>0</v>
      </c>
      <c r="G6" s="34">
        <f t="shared" si="3"/>
        <v>1</v>
      </c>
      <c r="H6" s="34" t="str">
        <f t="shared" si="3"/>
        <v>京都府　綾部市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72.64</v>
      </c>
      <c r="P6" s="35">
        <f t="shared" si="3"/>
        <v>84.3</v>
      </c>
      <c r="Q6" s="35">
        <f t="shared" si="3"/>
        <v>4104</v>
      </c>
      <c r="R6" s="35">
        <f t="shared" si="3"/>
        <v>33721</v>
      </c>
      <c r="S6" s="35">
        <f t="shared" si="3"/>
        <v>347.1</v>
      </c>
      <c r="T6" s="35">
        <f t="shared" si="3"/>
        <v>97.15</v>
      </c>
      <c r="U6" s="35">
        <f t="shared" si="3"/>
        <v>27196</v>
      </c>
      <c r="V6" s="35">
        <f t="shared" si="3"/>
        <v>54.46</v>
      </c>
      <c r="W6" s="35">
        <f t="shared" si="3"/>
        <v>499.38</v>
      </c>
      <c r="X6" s="36">
        <f>IF(X7="",NA(),X7)</f>
        <v>107.17</v>
      </c>
      <c r="Y6" s="36">
        <f t="shared" ref="Y6:AG6" si="4">IF(Y7="",NA(),Y7)</f>
        <v>109.37</v>
      </c>
      <c r="Z6" s="36">
        <f t="shared" si="4"/>
        <v>116.12</v>
      </c>
      <c r="AA6" s="36">
        <f t="shared" si="4"/>
        <v>106.81</v>
      </c>
      <c r="AB6" s="36">
        <f t="shared" si="4"/>
        <v>109.4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287.60000000000002</v>
      </c>
      <c r="AU6" s="36">
        <f t="shared" ref="AU6:BC6" si="6">IF(AU7="",NA(),AU7)</f>
        <v>259.74</v>
      </c>
      <c r="AV6" s="36">
        <f t="shared" si="6"/>
        <v>158.84</v>
      </c>
      <c r="AW6" s="36">
        <f t="shared" si="6"/>
        <v>276.43</v>
      </c>
      <c r="AX6" s="36">
        <f t="shared" si="6"/>
        <v>319.64</v>
      </c>
      <c r="AY6" s="36">
        <f t="shared" si="6"/>
        <v>381.53</v>
      </c>
      <c r="AZ6" s="36">
        <f t="shared" si="6"/>
        <v>391.54</v>
      </c>
      <c r="BA6" s="36">
        <f t="shared" si="6"/>
        <v>384.34</v>
      </c>
      <c r="BB6" s="36">
        <f t="shared" si="6"/>
        <v>359.47</v>
      </c>
      <c r="BC6" s="36">
        <f t="shared" si="6"/>
        <v>369.69</v>
      </c>
      <c r="BD6" s="35" t="str">
        <f>IF(BD7="","",IF(BD7="-","【-】","【"&amp;SUBSTITUTE(TEXT(BD7,"#,##0.00"),"-","△")&amp;"】"))</f>
        <v>【261.93】</v>
      </c>
      <c r="BE6" s="36">
        <f>IF(BE7="",NA(),BE7)</f>
        <v>418.16</v>
      </c>
      <c r="BF6" s="36">
        <f t="shared" ref="BF6:BN6" si="7">IF(BF7="",NA(),BF7)</f>
        <v>390.22</v>
      </c>
      <c r="BG6" s="36">
        <f t="shared" si="7"/>
        <v>456.37</v>
      </c>
      <c r="BH6" s="36">
        <f t="shared" si="7"/>
        <v>415.84</v>
      </c>
      <c r="BI6" s="36">
        <f t="shared" si="7"/>
        <v>394.12</v>
      </c>
      <c r="BJ6" s="36">
        <f t="shared" si="7"/>
        <v>393.27</v>
      </c>
      <c r="BK6" s="36">
        <f t="shared" si="7"/>
        <v>386.97</v>
      </c>
      <c r="BL6" s="36">
        <f t="shared" si="7"/>
        <v>380.58</v>
      </c>
      <c r="BM6" s="36">
        <f t="shared" si="7"/>
        <v>401.79</v>
      </c>
      <c r="BN6" s="36">
        <f t="shared" si="7"/>
        <v>402.99</v>
      </c>
      <c r="BO6" s="35" t="str">
        <f>IF(BO7="","",IF(BO7="-","【-】","【"&amp;SUBSTITUTE(TEXT(BO7,"#,##0.00"),"-","△")&amp;"】"))</f>
        <v>【270.46】</v>
      </c>
      <c r="BP6" s="36">
        <f>IF(BP7="",NA(),BP7)</f>
        <v>103.76</v>
      </c>
      <c r="BQ6" s="36">
        <f t="shared" ref="BQ6:BY6" si="8">IF(BQ7="",NA(),BQ7)</f>
        <v>105.62</v>
      </c>
      <c r="BR6" s="36">
        <f t="shared" si="8"/>
        <v>112.08</v>
      </c>
      <c r="BS6" s="36">
        <f t="shared" si="8"/>
        <v>101.87</v>
      </c>
      <c r="BT6" s="36">
        <f t="shared" si="8"/>
        <v>102.9</v>
      </c>
      <c r="BU6" s="36">
        <f t="shared" si="8"/>
        <v>100.47</v>
      </c>
      <c r="BV6" s="36">
        <f t="shared" si="8"/>
        <v>101.72</v>
      </c>
      <c r="BW6" s="36">
        <f t="shared" si="8"/>
        <v>102.38</v>
      </c>
      <c r="BX6" s="36">
        <f t="shared" si="8"/>
        <v>100.12</v>
      </c>
      <c r="BY6" s="36">
        <f t="shared" si="8"/>
        <v>98.66</v>
      </c>
      <c r="BZ6" s="35" t="str">
        <f>IF(BZ7="","",IF(BZ7="-","【-】","【"&amp;SUBSTITUTE(TEXT(BZ7,"#,##0.00"),"-","△")&amp;"】"))</f>
        <v>【103.91】</v>
      </c>
      <c r="CA6" s="36">
        <f>IF(CA7="",NA(),CA7)</f>
        <v>211.74</v>
      </c>
      <c r="CB6" s="36">
        <f t="shared" ref="CB6:CJ6" si="9">IF(CB7="",NA(),CB7)</f>
        <v>208.19</v>
      </c>
      <c r="CC6" s="36">
        <f t="shared" si="9"/>
        <v>196.73</v>
      </c>
      <c r="CD6" s="36">
        <f t="shared" si="9"/>
        <v>213.25</v>
      </c>
      <c r="CE6" s="36">
        <f t="shared" si="9"/>
        <v>213.37</v>
      </c>
      <c r="CF6" s="36">
        <f t="shared" si="9"/>
        <v>169.82</v>
      </c>
      <c r="CG6" s="36">
        <f t="shared" si="9"/>
        <v>168.2</v>
      </c>
      <c r="CH6" s="36">
        <f t="shared" si="9"/>
        <v>168.67</v>
      </c>
      <c r="CI6" s="36">
        <f t="shared" si="9"/>
        <v>174.97</v>
      </c>
      <c r="CJ6" s="36">
        <f t="shared" si="9"/>
        <v>178.59</v>
      </c>
      <c r="CK6" s="35" t="str">
        <f>IF(CK7="","",IF(CK7="-","【-】","【"&amp;SUBSTITUTE(TEXT(CK7,"#,##0.00"),"-","△")&amp;"】"))</f>
        <v>【167.11】</v>
      </c>
      <c r="CL6" s="36">
        <f>IF(CL7="",NA(),CL7)</f>
        <v>45.73</v>
      </c>
      <c r="CM6" s="36">
        <f t="shared" ref="CM6:CU6" si="10">IF(CM7="",NA(),CM7)</f>
        <v>45.34</v>
      </c>
      <c r="CN6" s="36">
        <f t="shared" si="10"/>
        <v>46.02</v>
      </c>
      <c r="CO6" s="36">
        <f t="shared" si="10"/>
        <v>47.99</v>
      </c>
      <c r="CP6" s="36">
        <f t="shared" si="10"/>
        <v>46.82</v>
      </c>
      <c r="CQ6" s="36">
        <f t="shared" si="10"/>
        <v>55.13</v>
      </c>
      <c r="CR6" s="36">
        <f t="shared" si="10"/>
        <v>54.77</v>
      </c>
      <c r="CS6" s="36">
        <f t="shared" si="10"/>
        <v>54.92</v>
      </c>
      <c r="CT6" s="36">
        <f t="shared" si="10"/>
        <v>55.63</v>
      </c>
      <c r="CU6" s="36">
        <f t="shared" si="10"/>
        <v>55.03</v>
      </c>
      <c r="CV6" s="35" t="str">
        <f>IF(CV7="","",IF(CV7="-","【-】","【"&amp;SUBSTITUTE(TEXT(CV7,"#,##0.00"),"-","△")&amp;"】"))</f>
        <v>【60.27】</v>
      </c>
      <c r="CW6" s="36">
        <f>IF(CW7="",NA(),CW7)</f>
        <v>83.22</v>
      </c>
      <c r="CX6" s="36">
        <f t="shared" ref="CX6:DF6" si="11">IF(CX7="",NA(),CX7)</f>
        <v>83.23</v>
      </c>
      <c r="CY6" s="36">
        <f t="shared" si="11"/>
        <v>83.23</v>
      </c>
      <c r="CZ6" s="36">
        <f t="shared" si="11"/>
        <v>83.24</v>
      </c>
      <c r="DA6" s="36">
        <f t="shared" si="11"/>
        <v>83.3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48.06</v>
      </c>
      <c r="DI6" s="36">
        <f t="shared" ref="DI6:DQ6" si="12">IF(DI7="",NA(),DI7)</f>
        <v>49.81</v>
      </c>
      <c r="DJ6" s="36">
        <f t="shared" si="12"/>
        <v>51.55</v>
      </c>
      <c r="DK6" s="36">
        <f t="shared" si="12"/>
        <v>46.91</v>
      </c>
      <c r="DL6" s="36">
        <f t="shared" si="12"/>
        <v>48.11</v>
      </c>
      <c r="DM6" s="36">
        <f t="shared" si="12"/>
        <v>46.66</v>
      </c>
      <c r="DN6" s="36">
        <f t="shared" si="12"/>
        <v>47.46</v>
      </c>
      <c r="DO6" s="36">
        <f t="shared" si="12"/>
        <v>48.49</v>
      </c>
      <c r="DP6" s="36">
        <f t="shared" si="12"/>
        <v>48.05</v>
      </c>
      <c r="DQ6" s="36">
        <f t="shared" si="12"/>
        <v>48.87</v>
      </c>
      <c r="DR6" s="35" t="str">
        <f>IF(DR7="","",IF(DR7="-","【-】","【"&amp;SUBSTITUTE(TEXT(DR7,"#,##0.00"),"-","△")&amp;"】"))</f>
        <v>【48.85】</v>
      </c>
      <c r="DS6" s="36">
        <f>IF(DS7="",NA(),DS7)</f>
        <v>28.96</v>
      </c>
      <c r="DT6" s="36">
        <f t="shared" ref="DT6:EB6" si="13">IF(DT7="",NA(),DT7)</f>
        <v>30.04</v>
      </c>
      <c r="DU6" s="36">
        <f t="shared" si="13"/>
        <v>31.95</v>
      </c>
      <c r="DV6" s="36">
        <f t="shared" si="13"/>
        <v>31.88</v>
      </c>
      <c r="DW6" s="36">
        <f t="shared" si="13"/>
        <v>31.14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0.52</v>
      </c>
      <c r="EE6" s="36">
        <f t="shared" ref="EE6:EM6" si="14">IF(EE7="",NA(),EE7)</f>
        <v>1.1399999999999999</v>
      </c>
      <c r="EF6" s="36">
        <f t="shared" si="14"/>
        <v>0.56000000000000005</v>
      </c>
      <c r="EG6" s="36">
        <f t="shared" si="14"/>
        <v>1.48</v>
      </c>
      <c r="EH6" s="36">
        <f t="shared" si="14"/>
        <v>1.93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262030</v>
      </c>
      <c r="D7" s="38">
        <v>46</v>
      </c>
      <c r="E7" s="38">
        <v>1</v>
      </c>
      <c r="F7" s="38">
        <v>0</v>
      </c>
      <c r="G7" s="38">
        <v>1</v>
      </c>
      <c r="H7" s="38" t="s">
        <v>93</v>
      </c>
      <c r="I7" s="38" t="s">
        <v>94</v>
      </c>
      <c r="J7" s="38" t="s">
        <v>95</v>
      </c>
      <c r="K7" s="38" t="s">
        <v>96</v>
      </c>
      <c r="L7" s="38" t="s">
        <v>97</v>
      </c>
      <c r="M7" s="38" t="s">
        <v>98</v>
      </c>
      <c r="N7" s="39" t="s">
        <v>99</v>
      </c>
      <c r="O7" s="39">
        <v>72.64</v>
      </c>
      <c r="P7" s="39">
        <v>84.3</v>
      </c>
      <c r="Q7" s="39">
        <v>4104</v>
      </c>
      <c r="R7" s="39">
        <v>33721</v>
      </c>
      <c r="S7" s="39">
        <v>347.1</v>
      </c>
      <c r="T7" s="39">
        <v>97.15</v>
      </c>
      <c r="U7" s="39">
        <v>27196</v>
      </c>
      <c r="V7" s="39">
        <v>54.46</v>
      </c>
      <c r="W7" s="39">
        <v>499.38</v>
      </c>
      <c r="X7" s="39">
        <v>107.17</v>
      </c>
      <c r="Y7" s="39">
        <v>109.37</v>
      </c>
      <c r="Z7" s="39">
        <v>116.12</v>
      </c>
      <c r="AA7" s="39">
        <v>106.81</v>
      </c>
      <c r="AB7" s="39">
        <v>109.4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287.60000000000002</v>
      </c>
      <c r="AU7" s="39">
        <v>259.74</v>
      </c>
      <c r="AV7" s="39">
        <v>158.84</v>
      </c>
      <c r="AW7" s="39">
        <v>276.43</v>
      </c>
      <c r="AX7" s="39">
        <v>319.64</v>
      </c>
      <c r="AY7" s="39">
        <v>381.53</v>
      </c>
      <c r="AZ7" s="39">
        <v>391.54</v>
      </c>
      <c r="BA7" s="39">
        <v>384.34</v>
      </c>
      <c r="BB7" s="39">
        <v>359.47</v>
      </c>
      <c r="BC7" s="39">
        <v>369.69</v>
      </c>
      <c r="BD7" s="39">
        <v>261.93</v>
      </c>
      <c r="BE7" s="39">
        <v>418.16</v>
      </c>
      <c r="BF7" s="39">
        <v>390.22</v>
      </c>
      <c r="BG7" s="39">
        <v>456.37</v>
      </c>
      <c r="BH7" s="39">
        <v>415.84</v>
      </c>
      <c r="BI7" s="39">
        <v>394.12</v>
      </c>
      <c r="BJ7" s="39">
        <v>393.27</v>
      </c>
      <c r="BK7" s="39">
        <v>386.97</v>
      </c>
      <c r="BL7" s="39">
        <v>380.58</v>
      </c>
      <c r="BM7" s="39">
        <v>401.79</v>
      </c>
      <c r="BN7" s="39">
        <v>402.99</v>
      </c>
      <c r="BO7" s="39">
        <v>270.45999999999998</v>
      </c>
      <c r="BP7" s="39">
        <v>103.76</v>
      </c>
      <c r="BQ7" s="39">
        <v>105.62</v>
      </c>
      <c r="BR7" s="39">
        <v>112.08</v>
      </c>
      <c r="BS7" s="39">
        <v>101.87</v>
      </c>
      <c r="BT7" s="39">
        <v>102.9</v>
      </c>
      <c r="BU7" s="39">
        <v>100.47</v>
      </c>
      <c r="BV7" s="39">
        <v>101.72</v>
      </c>
      <c r="BW7" s="39">
        <v>102.38</v>
      </c>
      <c r="BX7" s="39">
        <v>100.12</v>
      </c>
      <c r="BY7" s="39">
        <v>98.66</v>
      </c>
      <c r="BZ7" s="39">
        <v>103.91</v>
      </c>
      <c r="CA7" s="39">
        <v>211.74</v>
      </c>
      <c r="CB7" s="39">
        <v>208.19</v>
      </c>
      <c r="CC7" s="39">
        <v>196.73</v>
      </c>
      <c r="CD7" s="39">
        <v>213.25</v>
      </c>
      <c r="CE7" s="39">
        <v>213.37</v>
      </c>
      <c r="CF7" s="39">
        <v>169.82</v>
      </c>
      <c r="CG7" s="39">
        <v>168.2</v>
      </c>
      <c r="CH7" s="39">
        <v>168.67</v>
      </c>
      <c r="CI7" s="39">
        <v>174.97</v>
      </c>
      <c r="CJ7" s="39">
        <v>178.59</v>
      </c>
      <c r="CK7" s="39">
        <v>167.11</v>
      </c>
      <c r="CL7" s="39">
        <v>45.73</v>
      </c>
      <c r="CM7" s="39">
        <v>45.34</v>
      </c>
      <c r="CN7" s="39">
        <v>46.02</v>
      </c>
      <c r="CO7" s="39">
        <v>47.99</v>
      </c>
      <c r="CP7" s="39">
        <v>46.82</v>
      </c>
      <c r="CQ7" s="39">
        <v>55.13</v>
      </c>
      <c r="CR7" s="39">
        <v>54.77</v>
      </c>
      <c r="CS7" s="39">
        <v>54.92</v>
      </c>
      <c r="CT7" s="39">
        <v>55.63</v>
      </c>
      <c r="CU7" s="39">
        <v>55.03</v>
      </c>
      <c r="CV7" s="39">
        <v>60.27</v>
      </c>
      <c r="CW7" s="39">
        <v>83.22</v>
      </c>
      <c r="CX7" s="39">
        <v>83.23</v>
      </c>
      <c r="CY7" s="39">
        <v>83.23</v>
      </c>
      <c r="CZ7" s="39">
        <v>83.24</v>
      </c>
      <c r="DA7" s="39">
        <v>83.3</v>
      </c>
      <c r="DB7" s="39">
        <v>83</v>
      </c>
      <c r="DC7" s="39">
        <v>82.89</v>
      </c>
      <c r="DD7" s="39">
        <v>82.66</v>
      </c>
      <c r="DE7" s="39">
        <v>82.04</v>
      </c>
      <c r="DF7" s="39">
        <v>81.900000000000006</v>
      </c>
      <c r="DG7" s="39">
        <v>89.92</v>
      </c>
      <c r="DH7" s="39">
        <v>48.06</v>
      </c>
      <c r="DI7" s="39">
        <v>49.81</v>
      </c>
      <c r="DJ7" s="39">
        <v>51.55</v>
      </c>
      <c r="DK7" s="39">
        <v>46.91</v>
      </c>
      <c r="DL7" s="39">
        <v>48.11</v>
      </c>
      <c r="DM7" s="39">
        <v>46.66</v>
      </c>
      <c r="DN7" s="39">
        <v>47.46</v>
      </c>
      <c r="DO7" s="39">
        <v>48.49</v>
      </c>
      <c r="DP7" s="39">
        <v>48.05</v>
      </c>
      <c r="DQ7" s="39">
        <v>48.87</v>
      </c>
      <c r="DR7" s="39">
        <v>48.85</v>
      </c>
      <c r="DS7" s="39">
        <v>28.96</v>
      </c>
      <c r="DT7" s="39">
        <v>30.04</v>
      </c>
      <c r="DU7" s="39">
        <v>31.95</v>
      </c>
      <c r="DV7" s="39">
        <v>31.88</v>
      </c>
      <c r="DW7" s="39">
        <v>31.14</v>
      </c>
      <c r="DX7" s="39">
        <v>9.85</v>
      </c>
      <c r="DY7" s="39">
        <v>9.7100000000000009</v>
      </c>
      <c r="DZ7" s="39">
        <v>12.79</v>
      </c>
      <c r="EA7" s="39">
        <v>13.39</v>
      </c>
      <c r="EB7" s="39">
        <v>14.85</v>
      </c>
      <c r="EC7" s="39">
        <v>17.8</v>
      </c>
      <c r="ED7" s="39">
        <v>0.52</v>
      </c>
      <c r="EE7" s="39">
        <v>1.1399999999999999</v>
      </c>
      <c r="EF7" s="39">
        <v>0.56000000000000005</v>
      </c>
      <c r="EG7" s="39">
        <v>1.48</v>
      </c>
      <c r="EH7" s="39">
        <v>1.93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浩子</dc:creator>
  <cp:lastModifiedBy> </cp:lastModifiedBy>
  <cp:lastPrinted>2020-02-04T04:20:04Z</cp:lastPrinted>
  <dcterms:created xsi:type="dcterms:W3CDTF">2020-02-04T04:07:16Z</dcterms:created>
  <dcterms:modified xsi:type="dcterms:W3CDTF">2020-02-04T06:41:16Z</dcterms:modified>
</cp:coreProperties>
</file>