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2建設部建設総務課\2019(H31)\総務係\06　財務契約に関する調査・照会\02　財政課\05　地方公営企業関連調査(3)\経営比較分析表\03 舞鶴市 駐車場（マイコム以外）【経営比較分析表】2018_262021_47_140\"/>
    </mc:Choice>
  </mc:AlternateContent>
  <xr:revisionPtr revIDLastSave="0" documentId="13_ncr:1_{7D7466BF-00D6-4662-9E26-CF25D6986D10}" xr6:coauthVersionLast="36" xr6:coauthVersionMax="36" xr10:uidLastSave="{00000000-0000-0000-0000-000000000000}"/>
  <workbookProtection workbookAlgorithmName="SHA-512" workbookHashValue="tPEV4SncrEMVwvcWWj6YLBQW0w5AMZHAABocbv3E68FqyLUyx1bH8vMvjbtmRSp1h5E0NJdCCCsooHeD+7KdFg==" workbookSaltValue="IO+gmLXvS04Nvli92zNdeA=="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JV53" i="4" s="1"/>
  <c r="BV7" i="5"/>
  <c r="BU7" i="5"/>
  <c r="BT7" i="5"/>
  <c r="BS7" i="5"/>
  <c r="BR7" i="5"/>
  <c r="BQ7" i="5"/>
  <c r="JC52" i="4" s="1"/>
  <c r="BO7" i="5"/>
  <c r="BN7" i="5"/>
  <c r="GQ53" i="4" s="1"/>
  <c r="BM7" i="5"/>
  <c r="BL7" i="5"/>
  <c r="BK7" i="5"/>
  <c r="BJ7" i="5"/>
  <c r="BI7" i="5"/>
  <c r="BH7" i="5"/>
  <c r="FX52" i="4" s="1"/>
  <c r="BG7" i="5"/>
  <c r="BF7" i="5"/>
  <c r="EL52" i="4" s="1"/>
  <c r="BD7" i="5"/>
  <c r="BC7" i="5"/>
  <c r="BB7" i="5"/>
  <c r="BA7" i="5"/>
  <c r="AZ7" i="5"/>
  <c r="AY7" i="5"/>
  <c r="AX7" i="5"/>
  <c r="AW7" i="5"/>
  <c r="BG52" i="4" s="1"/>
  <c r="AV7" i="5"/>
  <c r="AU7" i="5"/>
  <c r="AS7" i="5"/>
  <c r="AR7" i="5"/>
  <c r="AQ7" i="5"/>
  <c r="AP7" i="5"/>
  <c r="FE32" i="4" s="1"/>
  <c r="AO7" i="5"/>
  <c r="AN7" i="5"/>
  <c r="AM7" i="5"/>
  <c r="AL7" i="5"/>
  <c r="AK7" i="5"/>
  <c r="AJ7" i="5"/>
  <c r="AH7" i="5"/>
  <c r="AG7" i="5"/>
  <c r="AF7" i="5"/>
  <c r="AE7" i="5"/>
  <c r="AN32" i="4" s="1"/>
  <c r="AD7" i="5"/>
  <c r="AC7" i="5"/>
  <c r="AB7" i="5"/>
  <c r="AA7" i="5"/>
  <c r="Z7" i="5"/>
  <c r="Y7" i="5"/>
  <c r="U31" i="4" s="1"/>
  <c r="X7" i="5"/>
  <c r="W7" i="5"/>
  <c r="JQ10" i="4" s="1"/>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C53" i="4"/>
  <c r="HJ53" i="4"/>
  <c r="FX53" i="4"/>
  <c r="FE53" i="4"/>
  <c r="EL53" i="4"/>
  <c r="CS53" i="4"/>
  <c r="BZ53" i="4"/>
  <c r="BG53" i="4"/>
  <c r="AN53" i="4"/>
  <c r="U53" i="4"/>
  <c r="MA52" i="4"/>
  <c r="LH52" i="4"/>
  <c r="KO52" i="4"/>
  <c r="JV52" i="4"/>
  <c r="HJ52" i="4"/>
  <c r="GQ52" i="4"/>
  <c r="FE52" i="4"/>
  <c r="CS52" i="4"/>
  <c r="BZ52" i="4"/>
  <c r="AN52" i="4"/>
  <c r="U52" i="4"/>
  <c r="MA32" i="4"/>
  <c r="LH32" i="4"/>
  <c r="KO32" i="4"/>
  <c r="JV32" i="4"/>
  <c r="JC32" i="4"/>
  <c r="HJ32" i="4"/>
  <c r="GQ32" i="4"/>
  <c r="FX32" i="4"/>
  <c r="EL32" i="4"/>
  <c r="CS32" i="4"/>
  <c r="BZ32" i="4"/>
  <c r="BG32" i="4"/>
  <c r="U32" i="4"/>
  <c r="MA31" i="4"/>
  <c r="LH31" i="4"/>
  <c r="KO31" i="4"/>
  <c r="JV31" i="4"/>
  <c r="JC31" i="4"/>
  <c r="HJ31" i="4"/>
  <c r="GQ31" i="4"/>
  <c r="FX31" i="4"/>
  <c r="FE31" i="4"/>
  <c r="EL31" i="4"/>
  <c r="CS31" i="4"/>
  <c r="BZ31" i="4"/>
  <c r="BG31" i="4"/>
  <c r="AN31" i="4"/>
  <c r="LJ10" i="4"/>
  <c r="HX10" i="4"/>
  <c r="DU10" i="4"/>
  <c r="B10" i="4"/>
  <c r="LJ8" i="4"/>
  <c r="JQ8" i="4"/>
  <c r="HX8" i="4"/>
  <c r="FJ8" i="4"/>
  <c r="DU8" i="4"/>
  <c r="CF8" i="4"/>
  <c r="AQ8" i="4"/>
  <c r="B8" i="4"/>
  <c r="B6" i="4"/>
  <c r="MI76" i="4" l="1"/>
  <c r="HJ51" i="4"/>
  <c r="MA30" i="4"/>
  <c r="CS30" i="4"/>
  <c r="BZ76" i="4"/>
  <c r="MA51" i="4"/>
  <c r="IT76" i="4"/>
  <c r="CS51" i="4"/>
  <c r="HJ30" i="4"/>
  <c r="C11" i="5"/>
  <c r="D11" i="5"/>
  <c r="E11" i="5"/>
  <c r="B11" i="5"/>
  <c r="BK76" i="4" l="1"/>
  <c r="LH51" i="4"/>
  <c r="IE76" i="4"/>
  <c r="BZ51" i="4"/>
  <c r="BZ30" i="4"/>
  <c r="LT76" i="4"/>
  <c r="GQ51" i="4"/>
  <c r="LH30" i="4"/>
  <c r="GQ30" i="4"/>
  <c r="BG30" i="4"/>
  <c r="KO30" i="4"/>
  <c r="HP76" i="4"/>
  <c r="BG51" i="4"/>
  <c r="AV76" i="4"/>
  <c r="KO51" i="4"/>
  <c r="FX51" i="4"/>
  <c r="FX30" i="4"/>
  <c r="LE76" i="4"/>
  <c r="KP76" i="4"/>
  <c r="FE51" i="4"/>
  <c r="HA76" i="4"/>
  <c r="AN51" i="4"/>
  <c r="FE30" i="4"/>
  <c r="JV51" i="4"/>
  <c r="AN30" i="4"/>
  <c r="AG76" i="4"/>
  <c r="JV30" i="4"/>
  <c r="R76" i="4"/>
  <c r="KA76" i="4"/>
  <c r="EL51" i="4"/>
  <c r="JC30" i="4"/>
  <c r="U30" i="4"/>
  <c r="GL76" i="4"/>
  <c r="U51" i="4"/>
  <c r="EL30" i="4"/>
  <c r="JC51" i="4"/>
</calcChain>
</file>

<file path=xl/sharedStrings.xml><?xml version="1.0" encoding="utf-8"?>
<sst xmlns="http://schemas.openxmlformats.org/spreadsheetml/2006/main" count="278" uniqueCount="136">
  <si>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</si>
  <si>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</si>
  <si>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</si>
  <si>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</si>
  <si>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</si>
  <si>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</si>
  <si>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</si>
  <si>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</si>
  <si>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</si>
  <si>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</si>
  <si>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</si>
  <si>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</si>
  <si>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</si>
  <si>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</si>
  <si>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</si>
  <si>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</si>
  <si>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</si>
  <si>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</si>
  <si>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</si>
  <si>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</si>
  <si>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</si>
  <si>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</si>
  <si>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</si>
  <si>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</si>
  <si>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</si>
  <si>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</si>
  <si>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</si>
  <si>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</si>
  <si>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</si>
  <si>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</si>
  <si>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</si>
  <si>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</si>
  <si>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</si>
  <si>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</si>
  <si>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</si>
  <si>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</si>
  <si>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</si>
  <si>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</si>
  <si>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</si>
  <si>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</si>
  <si>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</si>
  <si>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</si>
  <si>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</si>
  <si>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</si>
  <si>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</si>
  <si>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</si>
  <si>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</si>
  <si>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</si>
  <si>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</si>
  <si>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</si>
  <si>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</si>
  <si>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</si>
  <si>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</si>
  <si>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</si>
  <si>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</si>
  <si>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</si>
  <si>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</si>
  <si>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</si>
  <si>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</si>
  <si>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</si>
  <si>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</si>
  <si>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</si>
  <si>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</si>
  <si>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</si>
  <si>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</si>
  <si>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</si>
  <si>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</si>
  <si>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</si>
  <si>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</si>
  <si>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</si>
  <si>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</si>
  <si>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</si>
  <si>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</si>
  <si>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</si>
  <si>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</si>
  <si>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</si>
  <si>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</si>
  <si>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</si>
  <si>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</si>
  <si>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</si>
  <si>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</si>
  <si>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</si>
  <si>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</si>
  <si>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</si>
  <si>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</si>
  <si>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</si>
  <si>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</si>
  <si>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</si>
  <si>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</si>
  <si>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</si>
  <si>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</si>
  <si>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</si>
  <si>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</si>
  <si>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</si>
  <si>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</si>
  <si>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</si>
  <si>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</si>
  <si>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</si>
  <si>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</si>
  <si>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</si>
  <si>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</si>
  <si>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</si>
  <si>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</si>
  <si>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</si>
  <si>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当該値(N-3)</t>
    <phoneticPr fontId="5"/>
  </si>
  <si>
    <t>当該値(N)</t>
    <phoneticPr fontId="5"/>
  </si>
  <si>
    <t>当該値(N-2)</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</si>
  <si>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</si>
  <si>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</si>
  <si>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</si>
  <si>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</si>
  <si>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</si>
  <si>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</si>
  <si>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</si>
  <si>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京都府　舞鶴市</t>
  </si>
  <si>
    <t>南田辺駐車場</t>
  </si>
  <si>
    <t>法非適用</t>
  </si>
  <si>
    <t>駐車場整備事業</t>
  </si>
  <si>
    <t>-</t>
  </si>
  <si>
    <t>Ａ３Ｂ２</t>
  </si>
  <si>
    <t>非設置</t>
  </si>
  <si>
    <t>該当数値なし</t>
  </si>
  <si>
    <t>その他駐車場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</si>
  <si>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</si>
  <si>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</si>
  <si>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</si>
  <si>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</si>
  <si>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</si>
  <si>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</si>
  <si>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</si>
  <si>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</si>
  <si>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</si>
  <si>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概ね安定した経営状況であるとともに、公共駐車場としての重要な役割を果たしていると考える。</t>
    <rPh sb="1" eb="2">
      <t>オオム</t>
    </rPh>
    <rPh sb="3" eb="5">
      <t>アンテイ</t>
    </rPh>
    <rPh sb="7" eb="9">
      <t>ケイエイ</t>
    </rPh>
    <rPh sb="9" eb="11">
      <t>ジョウキョウ</t>
    </rPh>
    <rPh sb="19" eb="21">
      <t>コウキョウ</t>
    </rPh>
    <rPh sb="21" eb="24">
      <t>チュウシャジョウ</t>
    </rPh>
    <rPh sb="28" eb="30">
      <t>ジュウヨウ</t>
    </rPh>
    <rPh sb="31" eb="33">
      <t>ヤクワリ</t>
    </rPh>
    <rPh sb="34" eb="35">
      <t>ハ</t>
    </rPh>
    <rPh sb="41" eb="42">
      <t>カンガ</t>
    </rPh>
    <phoneticPr fontId="5"/>
  </si>
  <si>
    <r>
      <t>　駐車場利用者のほとんどが隣接する西総合会館の利用者であるため、1人あたりの駐車場利用時間が短く、当該施設利用者に対する「1時間以内無料サービス制度」がある。</t>
    </r>
    <r>
      <rPr>
        <sz val="11"/>
        <color rgb="FFFF0000"/>
        <rFont val="ＭＳ ゴシック"/>
        <family val="3"/>
        <charset val="128"/>
      </rPr>
      <t>そのため、料金収入の上昇が臨めず、収益的収支比率やEBITDAは類似施設平均値と比較すると数値が低い傾向がある。</t>
    </r>
    <r>
      <rPr>
        <sz val="11"/>
        <color theme="1"/>
        <rFont val="ＭＳ ゴシック"/>
        <family val="3"/>
        <charset val="128"/>
      </rPr>
      <t xml:space="preserve">
　しかしながら、比較的安定した利用と料金収入がある。</t>
    </r>
    <rPh sb="1" eb="4">
      <t>チュウシャジョウ</t>
    </rPh>
    <rPh sb="4" eb="6">
      <t>リヨウ</t>
    </rPh>
    <rPh sb="6" eb="7">
      <t>シャ</t>
    </rPh>
    <rPh sb="13" eb="15">
      <t>リンセツ</t>
    </rPh>
    <rPh sb="17" eb="18">
      <t>ニシ</t>
    </rPh>
    <rPh sb="18" eb="20">
      <t>ソウゴウ</t>
    </rPh>
    <rPh sb="20" eb="22">
      <t>カイカン</t>
    </rPh>
    <rPh sb="23" eb="26">
      <t>リヨウシャ</t>
    </rPh>
    <rPh sb="33" eb="34">
      <t>ニン</t>
    </rPh>
    <rPh sb="38" eb="41">
      <t>チュウシャジョウ</t>
    </rPh>
    <rPh sb="41" eb="43">
      <t>リヨウ</t>
    </rPh>
    <rPh sb="43" eb="45">
      <t>ジカン</t>
    </rPh>
    <rPh sb="46" eb="47">
      <t>ミジカ</t>
    </rPh>
    <rPh sb="49" eb="51">
      <t>トウガイ</t>
    </rPh>
    <rPh sb="51" eb="53">
      <t>シセツ</t>
    </rPh>
    <rPh sb="53" eb="56">
      <t>リヨウシャ</t>
    </rPh>
    <rPh sb="57" eb="58">
      <t>タイ</t>
    </rPh>
    <rPh sb="62" eb="64">
      <t>ジカン</t>
    </rPh>
    <rPh sb="64" eb="66">
      <t>イナイ</t>
    </rPh>
    <rPh sb="66" eb="68">
      <t>ムリョウ</t>
    </rPh>
    <rPh sb="72" eb="74">
      <t>セイド</t>
    </rPh>
    <rPh sb="84" eb="86">
      <t>リョウキン</t>
    </rPh>
    <rPh sb="86" eb="88">
      <t>シュウニュウ</t>
    </rPh>
    <rPh sb="89" eb="91">
      <t>ジョウショウ</t>
    </rPh>
    <rPh sb="92" eb="93">
      <t>ノゾ</t>
    </rPh>
    <rPh sb="96" eb="103">
      <t>シュウエキテキシュウシヒリツ</t>
    </rPh>
    <rPh sb="111" eb="113">
      <t>ルイジ</t>
    </rPh>
    <rPh sb="113" eb="115">
      <t>シセツ</t>
    </rPh>
    <rPh sb="115" eb="117">
      <t>ヘイキン</t>
    </rPh>
    <rPh sb="117" eb="118">
      <t>チ</t>
    </rPh>
    <rPh sb="119" eb="121">
      <t>ヒカク</t>
    </rPh>
    <rPh sb="124" eb="126">
      <t>スウチ</t>
    </rPh>
    <rPh sb="127" eb="128">
      <t>ヒク</t>
    </rPh>
    <rPh sb="129" eb="131">
      <t>ケイコウ</t>
    </rPh>
    <rPh sb="144" eb="147">
      <t>ヒカクテキ</t>
    </rPh>
    <rPh sb="147" eb="149">
      <t>アンテイ</t>
    </rPh>
    <rPh sb="151" eb="153">
      <t>リヨウ</t>
    </rPh>
    <rPh sb="154" eb="156">
      <t>リョウキン</t>
    </rPh>
    <rPh sb="156" eb="158">
      <t>シュウニュウ</t>
    </rPh>
    <phoneticPr fontId="5"/>
  </si>
  <si>
    <r>
      <t>　一時期下落傾向にあった周辺地価は昨今では下げ止まり傾向にある。隣接する西総合会館の駐車台数はその需要に比べて少なく、車が主要な交通手段である本市にとって本駐車場は重要であり、不可欠なものと考える。
 　</t>
    </r>
    <r>
      <rPr>
        <sz val="11"/>
        <color rgb="FFFF0000"/>
        <rFont val="ＭＳ ゴシック"/>
        <family val="3"/>
        <charset val="128"/>
      </rPr>
      <t>また、耐用年数の経過による精算機の更新を行うため、22,500千円の設備投資が見込まれる。</t>
    </r>
    <rPh sb="1" eb="4">
      <t>イチジキ</t>
    </rPh>
    <rPh sb="4" eb="6">
      <t>ゲラク</t>
    </rPh>
    <rPh sb="6" eb="8">
      <t>ケイコウ</t>
    </rPh>
    <rPh sb="12" eb="14">
      <t>シュウヘン</t>
    </rPh>
    <rPh sb="14" eb="16">
      <t>チカ</t>
    </rPh>
    <rPh sb="17" eb="19">
      <t>サッコン</t>
    </rPh>
    <rPh sb="21" eb="22">
      <t>サ</t>
    </rPh>
    <rPh sb="23" eb="24">
      <t>ド</t>
    </rPh>
    <rPh sb="26" eb="28">
      <t>ケイコウ</t>
    </rPh>
    <rPh sb="32" eb="34">
      <t>リンセツ</t>
    </rPh>
    <rPh sb="36" eb="37">
      <t>ニシ</t>
    </rPh>
    <rPh sb="37" eb="39">
      <t>ソウゴウ</t>
    </rPh>
    <rPh sb="39" eb="41">
      <t>カイカン</t>
    </rPh>
    <rPh sb="42" eb="44">
      <t>チュウシャ</t>
    </rPh>
    <rPh sb="44" eb="46">
      <t>ダイスウ</t>
    </rPh>
    <rPh sb="49" eb="51">
      <t>ジュヨウ</t>
    </rPh>
    <rPh sb="52" eb="53">
      <t>クラ</t>
    </rPh>
    <rPh sb="55" eb="56">
      <t>スク</t>
    </rPh>
    <rPh sb="59" eb="60">
      <t>クルマ</t>
    </rPh>
    <rPh sb="61" eb="63">
      <t>シュヨウ</t>
    </rPh>
    <rPh sb="64" eb="66">
      <t>コウツウ</t>
    </rPh>
    <rPh sb="66" eb="68">
      <t>シュダン</t>
    </rPh>
    <rPh sb="71" eb="73">
      <t>ホンシ</t>
    </rPh>
    <rPh sb="77" eb="78">
      <t>ホン</t>
    </rPh>
    <rPh sb="78" eb="81">
      <t>チュウシャジョウ</t>
    </rPh>
    <rPh sb="82" eb="84">
      <t>ジュウヨウ</t>
    </rPh>
    <rPh sb="88" eb="91">
      <t>フカケツ</t>
    </rPh>
    <rPh sb="95" eb="96">
      <t>カンガ</t>
    </rPh>
    <rPh sb="105" eb="107">
      <t>タイヨウ</t>
    </rPh>
    <rPh sb="107" eb="109">
      <t>ネンスウ</t>
    </rPh>
    <rPh sb="110" eb="112">
      <t>ケイカ</t>
    </rPh>
    <rPh sb="115" eb="117">
      <t>セイサン</t>
    </rPh>
    <rPh sb="117" eb="118">
      <t>キ</t>
    </rPh>
    <rPh sb="119" eb="121">
      <t>コウシン</t>
    </rPh>
    <rPh sb="122" eb="123">
      <t>オコナ</t>
    </rPh>
    <rPh sb="133" eb="135">
      <t>センエン</t>
    </rPh>
    <rPh sb="136" eb="138">
      <t>セツビ</t>
    </rPh>
    <rPh sb="138" eb="140">
      <t>トウシ</t>
    </rPh>
    <rPh sb="141" eb="143">
      <t>ミコ</t>
    </rPh>
    <phoneticPr fontId="5"/>
  </si>
  <si>
    <t>　駐車場利用者の多くが、市役所西支所を含む西総合会館を利用している。その滞在時間は、ほとんどの場合1時間未満であるため、稼働率は高く、数多くの市民にご利用いただいている重要な駐車場であると考えている。
　</t>
    <rPh sb="1" eb="4">
      <t>チュウシャジョウ</t>
    </rPh>
    <rPh sb="4" eb="6">
      <t>リヨウ</t>
    </rPh>
    <rPh sb="6" eb="7">
      <t>シャ</t>
    </rPh>
    <rPh sb="8" eb="9">
      <t>オオ</t>
    </rPh>
    <rPh sb="12" eb="15">
      <t>シヤクショ</t>
    </rPh>
    <rPh sb="15" eb="16">
      <t>ニシ</t>
    </rPh>
    <rPh sb="16" eb="18">
      <t>シショ</t>
    </rPh>
    <rPh sb="19" eb="20">
      <t>フク</t>
    </rPh>
    <rPh sb="21" eb="22">
      <t>ニシ</t>
    </rPh>
    <rPh sb="22" eb="24">
      <t>ソウゴウ</t>
    </rPh>
    <rPh sb="24" eb="26">
      <t>カイカン</t>
    </rPh>
    <rPh sb="27" eb="29">
      <t>リヨウ</t>
    </rPh>
    <rPh sb="36" eb="38">
      <t>タイザイ</t>
    </rPh>
    <rPh sb="38" eb="40">
      <t>ジカン</t>
    </rPh>
    <rPh sb="47" eb="49">
      <t>バアイ</t>
    </rPh>
    <rPh sb="50" eb="52">
      <t>ジカン</t>
    </rPh>
    <rPh sb="52" eb="54">
      <t>ミマン</t>
    </rPh>
    <rPh sb="60" eb="62">
      <t>カドウ</t>
    </rPh>
    <rPh sb="62" eb="63">
      <t>リツ</t>
    </rPh>
    <rPh sb="64" eb="65">
      <t>タカ</t>
    </rPh>
    <rPh sb="67" eb="68">
      <t>カズ</t>
    </rPh>
    <rPh sb="68" eb="69">
      <t>オオ</t>
    </rPh>
    <rPh sb="71" eb="73">
      <t>シミン</t>
    </rPh>
    <rPh sb="75" eb="77">
      <t>リヨウ</t>
    </rPh>
    <rPh sb="84" eb="86">
      <t>ジュウヨウ</t>
    </rPh>
    <rPh sb="87" eb="90">
      <t>チュウシャジョウ</t>
    </rPh>
    <rPh sb="94" eb="95">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</si>
</sst>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192.1</c:v>
                </c:pt>
                <c:pt idx="1">
                  <c:v>183.7</c:v>
                </c:pt>
                <c:pt idx="2">
                  <c:v>158.1</c:v>
                </c:pt>
                <c:pt idx="3">
                  <c:v>151.5</c:v>
                </c:pt>
                <c:pt idx="4">
                  <c:v>187.5</c:v>
                </c:pt>
              </c:numCache>
            </c:numRef>
          </c:val>
          <c:extLst>
            <c:ext xmlns:c16="http://schemas.microsoft.com/office/drawing/2014/chart" uri="{C3380CC4-5D6E-409C-BE32-E72D297353CC}">
              <c16:uniqueId val="{00000000-E531-486C-A228-6767BBBE4C6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277.8</c:v>
                </c:pt>
                <c:pt idx="1">
                  <c:v>443.6</c:v>
                </c:pt>
                <c:pt idx="2">
                  <c:v>355.6</c:v>
                </c:pt>
                <c:pt idx="3">
                  <c:v>358.6</c:v>
                </c:pt>
                <c:pt idx="4">
                  <c:v>298.39999999999998</c:v>
                </c:pt>
              </c:numCache>
            </c:numRef>
          </c:val>
          <c:smooth val="0"/>
          <c:extLst>
            <c:ext xmlns:c16="http://schemas.microsoft.com/office/drawing/2014/chart" uri="{C3380CC4-5D6E-409C-BE32-E72D297353CC}">
              <c16:uniqueId val="{00000001-E531-486C-A228-6767BBBE4C66}"/>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06F-4ED5-B433-79EB2EA80BE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45.6</c:v>
                </c:pt>
                <c:pt idx="1">
                  <c:v>85.4</c:v>
                </c:pt>
                <c:pt idx="2">
                  <c:v>69.900000000000006</c:v>
                </c:pt>
                <c:pt idx="3">
                  <c:v>59.6</c:v>
                </c:pt>
                <c:pt idx="4">
                  <c:v>51.8</c:v>
                </c:pt>
              </c:numCache>
            </c:numRef>
          </c:val>
          <c:smooth val="0"/>
          <c:extLst>
            <c:ext xmlns:c16="http://schemas.microsoft.com/office/drawing/2014/chart" uri="{C3380CC4-5D6E-409C-BE32-E72D297353CC}">
              <c16:uniqueId val="{00000001-106F-4ED5-B433-79EB2EA80BEB}"/>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77D1-461D-AC48-759FF6C81C6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7D1-461D-AC48-759FF6C81C60}"/>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CA4D-4C6A-AA38-25614915750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A4D-4C6A-AA38-256149157507}"/>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265-435C-A906-FD21A162D80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c:v>
                </c:pt>
                <c:pt idx="1">
                  <c:v>2.2999999999999998</c:v>
                </c:pt>
                <c:pt idx="2">
                  <c:v>2.7</c:v>
                </c:pt>
                <c:pt idx="3">
                  <c:v>2.2999999999999998</c:v>
                </c:pt>
                <c:pt idx="4">
                  <c:v>9.6999999999999993</c:v>
                </c:pt>
              </c:numCache>
            </c:numRef>
          </c:val>
          <c:smooth val="0"/>
          <c:extLst>
            <c:ext xmlns:c16="http://schemas.microsoft.com/office/drawing/2014/chart" uri="{C3380CC4-5D6E-409C-BE32-E72D297353CC}">
              <c16:uniqueId val="{00000001-7265-435C-A906-FD21A162D801}"/>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7FB-4B38-B158-2C721188681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48</c:v>
                </c:pt>
                <c:pt idx="2">
                  <c:v>54</c:v>
                </c:pt>
                <c:pt idx="3">
                  <c:v>33</c:v>
                </c:pt>
                <c:pt idx="4">
                  <c:v>14</c:v>
                </c:pt>
              </c:numCache>
            </c:numRef>
          </c:val>
          <c:smooth val="0"/>
          <c:extLst>
            <c:ext xmlns:c16="http://schemas.microsoft.com/office/drawing/2014/chart" uri="{C3380CC4-5D6E-409C-BE32-E72D297353CC}">
              <c16:uniqueId val="{00000001-B7FB-4B38-B158-2C7211886814}"/>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233.8</c:v>
                </c:pt>
                <c:pt idx="1">
                  <c:v>202.8</c:v>
                </c:pt>
                <c:pt idx="2">
                  <c:v>185.9</c:v>
                </c:pt>
                <c:pt idx="3">
                  <c:v>181.7</c:v>
                </c:pt>
                <c:pt idx="4">
                  <c:v>188.7</c:v>
                </c:pt>
              </c:numCache>
            </c:numRef>
          </c:val>
          <c:extLst>
            <c:ext xmlns:c16="http://schemas.microsoft.com/office/drawing/2014/chart" uri="{C3380CC4-5D6E-409C-BE32-E72D297353CC}">
              <c16:uniqueId val="{00000000-6B1F-424B-8C85-9E013D3A9A2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149.5</c:v>
                </c:pt>
                <c:pt idx="1">
                  <c:v>154.1</c:v>
                </c:pt>
                <c:pt idx="2">
                  <c:v>151.6</c:v>
                </c:pt>
                <c:pt idx="3">
                  <c:v>151.19999999999999</c:v>
                </c:pt>
                <c:pt idx="4">
                  <c:v>153.80000000000001</c:v>
                </c:pt>
              </c:numCache>
            </c:numRef>
          </c:val>
          <c:smooth val="0"/>
          <c:extLst>
            <c:ext xmlns:c16="http://schemas.microsoft.com/office/drawing/2014/chart" uri="{C3380CC4-5D6E-409C-BE32-E72D297353CC}">
              <c16:uniqueId val="{00000001-6B1F-424B-8C85-9E013D3A9A20}"/>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47.3</c:v>
                </c:pt>
                <c:pt idx="1">
                  <c:v>45.5</c:v>
                </c:pt>
                <c:pt idx="2">
                  <c:v>36.700000000000003</c:v>
                </c:pt>
                <c:pt idx="3">
                  <c:v>33.9</c:v>
                </c:pt>
                <c:pt idx="4">
                  <c:v>36.700000000000003</c:v>
                </c:pt>
              </c:numCache>
            </c:numRef>
          </c:val>
          <c:extLst>
            <c:ext xmlns:c16="http://schemas.microsoft.com/office/drawing/2014/chart" uri="{C3380CC4-5D6E-409C-BE32-E72D297353CC}">
              <c16:uniqueId val="{00000000-7306-45D9-88AC-ADED2A21636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33.4</c:v>
                </c:pt>
                <c:pt idx="2">
                  <c:v>32.299999999999997</c:v>
                </c:pt>
                <c:pt idx="3">
                  <c:v>22.3</c:v>
                </c:pt>
                <c:pt idx="4">
                  <c:v>27.1</c:v>
                </c:pt>
              </c:numCache>
            </c:numRef>
          </c:val>
          <c:smooth val="0"/>
          <c:extLst>
            <c:ext xmlns:c16="http://schemas.microsoft.com/office/drawing/2014/chart" uri="{C3380CC4-5D6E-409C-BE32-E72D297353CC}">
              <c16:uniqueId val="{00000001-7306-45D9-88AC-ADED2A216366}"/>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3300</c:v>
                </c:pt>
                <c:pt idx="1">
                  <c:v>2766</c:v>
                </c:pt>
                <c:pt idx="2">
                  <c:v>1881</c:v>
                </c:pt>
                <c:pt idx="3">
                  <c:v>1571</c:v>
                </c:pt>
                <c:pt idx="4">
                  <c:v>2474</c:v>
                </c:pt>
              </c:numCache>
            </c:numRef>
          </c:val>
          <c:extLst>
            <c:ext xmlns:c16="http://schemas.microsoft.com/office/drawing/2014/chart" uri="{C3380CC4-5D6E-409C-BE32-E72D297353CC}">
              <c16:uniqueId val="{00000000-A114-40D2-A31C-46CE8CBAE1C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7497</c:v>
                </c:pt>
                <c:pt idx="1">
                  <c:v>9663</c:v>
                </c:pt>
                <c:pt idx="2">
                  <c:v>9019</c:v>
                </c:pt>
                <c:pt idx="3">
                  <c:v>8406</c:v>
                </c:pt>
                <c:pt idx="4">
                  <c:v>9239</c:v>
                </c:pt>
              </c:numCache>
            </c:numRef>
          </c:val>
          <c:smooth val="0"/>
          <c:extLst>
            <c:ext xmlns:c16="http://schemas.microsoft.com/office/drawing/2014/chart" uri="{C3380CC4-5D6E-409C-BE32-E72D297353CC}">
              <c16:uniqueId val="{00000001-A114-40D2-A31C-46CE8CBAE1C0}"/>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B1" zoomScaleNormal="100" zoomScaleSheetLayoutView="70" workbookViewId="0">
      <selection activeCell="NC10" sqref="NC10"/>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京都府舞鶴市　南田辺駐車場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1989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41</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71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192.1</v>
      </c>
      <c r="V31" s="110"/>
      <c r="W31" s="110"/>
      <c r="X31" s="110"/>
      <c r="Y31" s="110"/>
      <c r="Z31" s="110"/>
      <c r="AA31" s="110"/>
      <c r="AB31" s="110"/>
      <c r="AC31" s="110"/>
      <c r="AD31" s="110"/>
      <c r="AE31" s="110"/>
      <c r="AF31" s="110"/>
      <c r="AG31" s="110"/>
      <c r="AH31" s="110"/>
      <c r="AI31" s="110"/>
      <c r="AJ31" s="110"/>
      <c r="AK31" s="110"/>
      <c r="AL31" s="110"/>
      <c r="AM31" s="110"/>
      <c r="AN31" s="110">
        <f>データ!Z7</f>
        <v>183.7</v>
      </c>
      <c r="AO31" s="110"/>
      <c r="AP31" s="110"/>
      <c r="AQ31" s="110"/>
      <c r="AR31" s="110"/>
      <c r="AS31" s="110"/>
      <c r="AT31" s="110"/>
      <c r="AU31" s="110"/>
      <c r="AV31" s="110"/>
      <c r="AW31" s="110"/>
      <c r="AX31" s="110"/>
      <c r="AY31" s="110"/>
      <c r="AZ31" s="110"/>
      <c r="BA31" s="110"/>
      <c r="BB31" s="110"/>
      <c r="BC31" s="110"/>
      <c r="BD31" s="110"/>
      <c r="BE31" s="110"/>
      <c r="BF31" s="110"/>
      <c r="BG31" s="110">
        <f>データ!AA7</f>
        <v>158.1</v>
      </c>
      <c r="BH31" s="110"/>
      <c r="BI31" s="110"/>
      <c r="BJ31" s="110"/>
      <c r="BK31" s="110"/>
      <c r="BL31" s="110"/>
      <c r="BM31" s="110"/>
      <c r="BN31" s="110"/>
      <c r="BO31" s="110"/>
      <c r="BP31" s="110"/>
      <c r="BQ31" s="110"/>
      <c r="BR31" s="110"/>
      <c r="BS31" s="110"/>
      <c r="BT31" s="110"/>
      <c r="BU31" s="110"/>
      <c r="BV31" s="110"/>
      <c r="BW31" s="110"/>
      <c r="BX31" s="110"/>
      <c r="BY31" s="110"/>
      <c r="BZ31" s="110">
        <f>データ!AB7</f>
        <v>151.5</v>
      </c>
      <c r="CA31" s="110"/>
      <c r="CB31" s="110"/>
      <c r="CC31" s="110"/>
      <c r="CD31" s="110"/>
      <c r="CE31" s="110"/>
      <c r="CF31" s="110"/>
      <c r="CG31" s="110"/>
      <c r="CH31" s="110"/>
      <c r="CI31" s="110"/>
      <c r="CJ31" s="110"/>
      <c r="CK31" s="110"/>
      <c r="CL31" s="110"/>
      <c r="CM31" s="110"/>
      <c r="CN31" s="110"/>
      <c r="CO31" s="110"/>
      <c r="CP31" s="110"/>
      <c r="CQ31" s="110"/>
      <c r="CR31" s="110"/>
      <c r="CS31" s="110">
        <f>データ!AC7</f>
        <v>187.5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233.8</v>
      </c>
      <c r="JD31" s="81"/>
      <c r="JE31" s="81"/>
      <c r="JF31" s="81"/>
      <c r="JG31" s="81"/>
      <c r="JH31" s="81"/>
      <c r="JI31" s="81"/>
      <c r="JJ31" s="81"/>
      <c r="JK31" s="81"/>
      <c r="JL31" s="81"/>
      <c r="JM31" s="81"/>
      <c r="JN31" s="81"/>
      <c r="JO31" s="81"/>
      <c r="JP31" s="81"/>
      <c r="JQ31" s="81"/>
      <c r="JR31" s="81"/>
      <c r="JS31" s="81"/>
      <c r="JT31" s="81"/>
      <c r="JU31" s="82"/>
      <c r="JV31" s="80">
        <f>データ!DL7</f>
        <v>202.8</v>
      </c>
      <c r="JW31" s="81"/>
      <c r="JX31" s="81"/>
      <c r="JY31" s="81"/>
      <c r="JZ31" s="81"/>
      <c r="KA31" s="81"/>
      <c r="KB31" s="81"/>
      <c r="KC31" s="81"/>
      <c r="KD31" s="81"/>
      <c r="KE31" s="81"/>
      <c r="KF31" s="81"/>
      <c r="KG31" s="81"/>
      <c r="KH31" s="81"/>
      <c r="KI31" s="81"/>
      <c r="KJ31" s="81"/>
      <c r="KK31" s="81"/>
      <c r="KL31" s="81"/>
      <c r="KM31" s="81"/>
      <c r="KN31" s="82"/>
      <c r="KO31" s="80">
        <f>データ!DM7</f>
        <v>185.9</v>
      </c>
      <c r="KP31" s="81"/>
      <c r="KQ31" s="81"/>
      <c r="KR31" s="81"/>
      <c r="KS31" s="81"/>
      <c r="KT31" s="81"/>
      <c r="KU31" s="81"/>
      <c r="KV31" s="81"/>
      <c r="KW31" s="81"/>
      <c r="KX31" s="81"/>
      <c r="KY31" s="81"/>
      <c r="KZ31" s="81"/>
      <c r="LA31" s="81"/>
      <c r="LB31" s="81"/>
      <c r="LC31" s="81"/>
      <c r="LD31" s="81"/>
      <c r="LE31" s="81"/>
      <c r="LF31" s="81"/>
      <c r="LG31" s="82"/>
      <c r="LH31" s="80">
        <f>データ!DN7</f>
        <v>181.7</v>
      </c>
      <c r="LI31" s="81"/>
      <c r="LJ31" s="81"/>
      <c r="LK31" s="81"/>
      <c r="LL31" s="81"/>
      <c r="LM31" s="81"/>
      <c r="LN31" s="81"/>
      <c r="LO31" s="81"/>
      <c r="LP31" s="81"/>
      <c r="LQ31" s="81"/>
      <c r="LR31" s="81"/>
      <c r="LS31" s="81"/>
      <c r="LT31" s="81"/>
      <c r="LU31" s="81"/>
      <c r="LV31" s="81"/>
      <c r="LW31" s="81"/>
      <c r="LX31" s="81"/>
      <c r="LY31" s="81"/>
      <c r="LZ31" s="82"/>
      <c r="MA31" s="80">
        <f>データ!DO7</f>
        <v>188.7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277.8</v>
      </c>
      <c r="V32" s="110"/>
      <c r="W32" s="110"/>
      <c r="X32" s="110"/>
      <c r="Y32" s="110"/>
      <c r="Z32" s="110"/>
      <c r="AA32" s="110"/>
      <c r="AB32" s="110"/>
      <c r="AC32" s="110"/>
      <c r="AD32" s="110"/>
      <c r="AE32" s="110"/>
      <c r="AF32" s="110"/>
      <c r="AG32" s="110"/>
      <c r="AH32" s="110"/>
      <c r="AI32" s="110"/>
      <c r="AJ32" s="110"/>
      <c r="AK32" s="110"/>
      <c r="AL32" s="110"/>
      <c r="AM32" s="110"/>
      <c r="AN32" s="110">
        <f>データ!AE7</f>
        <v>443.6</v>
      </c>
      <c r="AO32" s="110"/>
      <c r="AP32" s="110"/>
      <c r="AQ32" s="110"/>
      <c r="AR32" s="110"/>
      <c r="AS32" s="110"/>
      <c r="AT32" s="110"/>
      <c r="AU32" s="110"/>
      <c r="AV32" s="110"/>
      <c r="AW32" s="110"/>
      <c r="AX32" s="110"/>
      <c r="AY32" s="110"/>
      <c r="AZ32" s="110"/>
      <c r="BA32" s="110"/>
      <c r="BB32" s="110"/>
      <c r="BC32" s="110"/>
      <c r="BD32" s="110"/>
      <c r="BE32" s="110"/>
      <c r="BF32" s="110"/>
      <c r="BG32" s="110">
        <f>データ!AF7</f>
        <v>355.6</v>
      </c>
      <c r="BH32" s="110"/>
      <c r="BI32" s="110"/>
      <c r="BJ32" s="110"/>
      <c r="BK32" s="110"/>
      <c r="BL32" s="110"/>
      <c r="BM32" s="110"/>
      <c r="BN32" s="110"/>
      <c r="BO32" s="110"/>
      <c r="BP32" s="110"/>
      <c r="BQ32" s="110"/>
      <c r="BR32" s="110"/>
      <c r="BS32" s="110"/>
      <c r="BT32" s="110"/>
      <c r="BU32" s="110"/>
      <c r="BV32" s="110"/>
      <c r="BW32" s="110"/>
      <c r="BX32" s="110"/>
      <c r="BY32" s="110"/>
      <c r="BZ32" s="110">
        <f>データ!AG7</f>
        <v>358.6</v>
      </c>
      <c r="CA32" s="110"/>
      <c r="CB32" s="110"/>
      <c r="CC32" s="110"/>
      <c r="CD32" s="110"/>
      <c r="CE32" s="110"/>
      <c r="CF32" s="110"/>
      <c r="CG32" s="110"/>
      <c r="CH32" s="110"/>
      <c r="CI32" s="110"/>
      <c r="CJ32" s="110"/>
      <c r="CK32" s="110"/>
      <c r="CL32" s="110"/>
      <c r="CM32" s="110"/>
      <c r="CN32" s="110"/>
      <c r="CO32" s="110"/>
      <c r="CP32" s="110"/>
      <c r="CQ32" s="110"/>
      <c r="CR32" s="110"/>
      <c r="CS32" s="110">
        <f>データ!AH7</f>
        <v>298.39999999999998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2.1</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2.7</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9.6999999999999993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149.5</v>
      </c>
      <c r="JD32" s="81"/>
      <c r="JE32" s="81"/>
      <c r="JF32" s="81"/>
      <c r="JG32" s="81"/>
      <c r="JH32" s="81"/>
      <c r="JI32" s="81"/>
      <c r="JJ32" s="81"/>
      <c r="JK32" s="81"/>
      <c r="JL32" s="81"/>
      <c r="JM32" s="81"/>
      <c r="JN32" s="81"/>
      <c r="JO32" s="81"/>
      <c r="JP32" s="81"/>
      <c r="JQ32" s="81"/>
      <c r="JR32" s="81"/>
      <c r="JS32" s="81"/>
      <c r="JT32" s="81"/>
      <c r="JU32" s="82"/>
      <c r="JV32" s="80">
        <f>データ!DQ7</f>
        <v>154.1</v>
      </c>
      <c r="JW32" s="81"/>
      <c r="JX32" s="81"/>
      <c r="JY32" s="81"/>
      <c r="JZ32" s="81"/>
      <c r="KA32" s="81"/>
      <c r="KB32" s="81"/>
      <c r="KC32" s="81"/>
      <c r="KD32" s="81"/>
      <c r="KE32" s="81"/>
      <c r="KF32" s="81"/>
      <c r="KG32" s="81"/>
      <c r="KH32" s="81"/>
      <c r="KI32" s="81"/>
      <c r="KJ32" s="81"/>
      <c r="KK32" s="81"/>
      <c r="KL32" s="81"/>
      <c r="KM32" s="81"/>
      <c r="KN32" s="82"/>
      <c r="KO32" s="80">
        <f>データ!DR7</f>
        <v>151.6</v>
      </c>
      <c r="KP32" s="81"/>
      <c r="KQ32" s="81"/>
      <c r="KR32" s="81"/>
      <c r="KS32" s="81"/>
      <c r="KT32" s="81"/>
      <c r="KU32" s="81"/>
      <c r="KV32" s="81"/>
      <c r="KW32" s="81"/>
      <c r="KX32" s="81"/>
      <c r="KY32" s="81"/>
      <c r="KZ32" s="81"/>
      <c r="LA32" s="81"/>
      <c r="LB32" s="81"/>
      <c r="LC32" s="81"/>
      <c r="LD32" s="81"/>
      <c r="LE32" s="81"/>
      <c r="LF32" s="81"/>
      <c r="LG32" s="82"/>
      <c r="LH32" s="80">
        <f>データ!DS7</f>
        <v>151.19999999999999</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134</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51" t="s">
        <v>135</v>
      </c>
      <c r="NE49" s="152"/>
      <c r="NF49" s="152"/>
      <c r="NG49" s="152"/>
      <c r="NH49" s="152"/>
      <c r="NI49" s="152"/>
      <c r="NJ49" s="152"/>
      <c r="NK49" s="152"/>
      <c r="NL49" s="152"/>
      <c r="NM49" s="152"/>
      <c r="NN49" s="152"/>
      <c r="NO49" s="152"/>
      <c r="NP49" s="152"/>
      <c r="NQ49" s="152"/>
      <c r="NR49" s="15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51"/>
      <c r="NE50" s="152"/>
      <c r="NF50" s="152"/>
      <c r="NG50" s="152"/>
      <c r="NH50" s="152"/>
      <c r="NI50" s="152"/>
      <c r="NJ50" s="152"/>
      <c r="NK50" s="152"/>
      <c r="NL50" s="152"/>
      <c r="NM50" s="152"/>
      <c r="NN50" s="152"/>
      <c r="NO50" s="152"/>
      <c r="NP50" s="152"/>
      <c r="NQ50" s="152"/>
      <c r="NR50" s="153"/>
    </row>
    <row r="51" spans="1:382" ht="13.5" customHeight="1" x14ac:dyDescent="0.2">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51"/>
      <c r="NE51" s="152"/>
      <c r="NF51" s="152"/>
      <c r="NG51" s="152"/>
      <c r="NH51" s="152"/>
      <c r="NI51" s="152"/>
      <c r="NJ51" s="152"/>
      <c r="NK51" s="152"/>
      <c r="NL51" s="152"/>
      <c r="NM51" s="152"/>
      <c r="NN51" s="152"/>
      <c r="NO51" s="152"/>
      <c r="NP51" s="152"/>
      <c r="NQ51" s="152"/>
      <c r="NR51" s="153"/>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47.3</v>
      </c>
      <c r="EM52" s="110"/>
      <c r="EN52" s="110"/>
      <c r="EO52" s="110"/>
      <c r="EP52" s="110"/>
      <c r="EQ52" s="110"/>
      <c r="ER52" s="110"/>
      <c r="ES52" s="110"/>
      <c r="ET52" s="110"/>
      <c r="EU52" s="110"/>
      <c r="EV52" s="110"/>
      <c r="EW52" s="110"/>
      <c r="EX52" s="110"/>
      <c r="EY52" s="110"/>
      <c r="EZ52" s="110"/>
      <c r="FA52" s="110"/>
      <c r="FB52" s="110"/>
      <c r="FC52" s="110"/>
      <c r="FD52" s="110"/>
      <c r="FE52" s="110">
        <f>データ!BG7</f>
        <v>45.5</v>
      </c>
      <c r="FF52" s="110"/>
      <c r="FG52" s="110"/>
      <c r="FH52" s="110"/>
      <c r="FI52" s="110"/>
      <c r="FJ52" s="110"/>
      <c r="FK52" s="110"/>
      <c r="FL52" s="110"/>
      <c r="FM52" s="110"/>
      <c r="FN52" s="110"/>
      <c r="FO52" s="110"/>
      <c r="FP52" s="110"/>
      <c r="FQ52" s="110"/>
      <c r="FR52" s="110"/>
      <c r="FS52" s="110"/>
      <c r="FT52" s="110"/>
      <c r="FU52" s="110"/>
      <c r="FV52" s="110"/>
      <c r="FW52" s="110"/>
      <c r="FX52" s="110">
        <f>データ!BH7</f>
        <v>36.700000000000003</v>
      </c>
      <c r="FY52" s="110"/>
      <c r="FZ52" s="110"/>
      <c r="GA52" s="110"/>
      <c r="GB52" s="110"/>
      <c r="GC52" s="110"/>
      <c r="GD52" s="110"/>
      <c r="GE52" s="110"/>
      <c r="GF52" s="110"/>
      <c r="GG52" s="110"/>
      <c r="GH52" s="110"/>
      <c r="GI52" s="110"/>
      <c r="GJ52" s="110"/>
      <c r="GK52" s="110"/>
      <c r="GL52" s="110"/>
      <c r="GM52" s="110"/>
      <c r="GN52" s="110"/>
      <c r="GO52" s="110"/>
      <c r="GP52" s="110"/>
      <c r="GQ52" s="110">
        <f>データ!BI7</f>
        <v>33.9</v>
      </c>
      <c r="GR52" s="110"/>
      <c r="GS52" s="110"/>
      <c r="GT52" s="110"/>
      <c r="GU52" s="110"/>
      <c r="GV52" s="110"/>
      <c r="GW52" s="110"/>
      <c r="GX52" s="110"/>
      <c r="GY52" s="110"/>
      <c r="GZ52" s="110"/>
      <c r="HA52" s="110"/>
      <c r="HB52" s="110"/>
      <c r="HC52" s="110"/>
      <c r="HD52" s="110"/>
      <c r="HE52" s="110"/>
      <c r="HF52" s="110"/>
      <c r="HG52" s="110"/>
      <c r="HH52" s="110"/>
      <c r="HI52" s="110"/>
      <c r="HJ52" s="110">
        <f>データ!BJ7</f>
        <v>36.700000000000003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3300</v>
      </c>
      <c r="JD52" s="106"/>
      <c r="JE52" s="106"/>
      <c r="JF52" s="106"/>
      <c r="JG52" s="106"/>
      <c r="JH52" s="106"/>
      <c r="JI52" s="106"/>
      <c r="JJ52" s="106"/>
      <c r="JK52" s="106"/>
      <c r="JL52" s="106"/>
      <c r="JM52" s="106"/>
      <c r="JN52" s="106"/>
      <c r="JO52" s="106"/>
      <c r="JP52" s="106"/>
      <c r="JQ52" s="106"/>
      <c r="JR52" s="106"/>
      <c r="JS52" s="106"/>
      <c r="JT52" s="106"/>
      <c r="JU52" s="106"/>
      <c r="JV52" s="106">
        <f>データ!BR7</f>
        <v>2766</v>
      </c>
      <c r="JW52" s="106"/>
      <c r="JX52" s="106"/>
      <c r="JY52" s="106"/>
      <c r="JZ52" s="106"/>
      <c r="KA52" s="106"/>
      <c r="KB52" s="106"/>
      <c r="KC52" s="106"/>
      <c r="KD52" s="106"/>
      <c r="KE52" s="106"/>
      <c r="KF52" s="106"/>
      <c r="KG52" s="106"/>
      <c r="KH52" s="106"/>
      <c r="KI52" s="106"/>
      <c r="KJ52" s="106"/>
      <c r="KK52" s="106"/>
      <c r="KL52" s="106"/>
      <c r="KM52" s="106"/>
      <c r="KN52" s="106"/>
      <c r="KO52" s="106">
        <f>データ!BS7</f>
        <v>1881</v>
      </c>
      <c r="KP52" s="106"/>
      <c r="KQ52" s="106"/>
      <c r="KR52" s="106"/>
      <c r="KS52" s="106"/>
      <c r="KT52" s="106"/>
      <c r="KU52" s="106"/>
      <c r="KV52" s="106"/>
      <c r="KW52" s="106"/>
      <c r="KX52" s="106"/>
      <c r="KY52" s="106"/>
      <c r="KZ52" s="106"/>
      <c r="LA52" s="106"/>
      <c r="LB52" s="106"/>
      <c r="LC52" s="106"/>
      <c r="LD52" s="106"/>
      <c r="LE52" s="106"/>
      <c r="LF52" s="106"/>
      <c r="LG52" s="106"/>
      <c r="LH52" s="106">
        <f>データ!BT7</f>
        <v>1571</v>
      </c>
      <c r="LI52" s="106"/>
      <c r="LJ52" s="106"/>
      <c r="LK52" s="106"/>
      <c r="LL52" s="106"/>
      <c r="LM52" s="106"/>
      <c r="LN52" s="106"/>
      <c r="LO52" s="106"/>
      <c r="LP52" s="106"/>
      <c r="LQ52" s="106"/>
      <c r="LR52" s="106"/>
      <c r="LS52" s="106"/>
      <c r="LT52" s="106"/>
      <c r="LU52" s="106"/>
      <c r="LV52" s="106"/>
      <c r="LW52" s="106"/>
      <c r="LX52" s="106"/>
      <c r="LY52" s="106"/>
      <c r="LZ52" s="106"/>
      <c r="MA52" s="106">
        <f>データ!BU7</f>
        <v>2474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51"/>
      <c r="NE52" s="152"/>
      <c r="NF52" s="152"/>
      <c r="NG52" s="152"/>
      <c r="NH52" s="152"/>
      <c r="NI52" s="152"/>
      <c r="NJ52" s="152"/>
      <c r="NK52" s="152"/>
      <c r="NL52" s="152"/>
      <c r="NM52" s="152"/>
      <c r="NN52" s="152"/>
      <c r="NO52" s="152"/>
      <c r="NP52" s="152"/>
      <c r="NQ52" s="152"/>
      <c r="NR52" s="153"/>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48</v>
      </c>
      <c r="AO53" s="106"/>
      <c r="AP53" s="106"/>
      <c r="AQ53" s="106"/>
      <c r="AR53" s="106"/>
      <c r="AS53" s="106"/>
      <c r="AT53" s="106"/>
      <c r="AU53" s="106"/>
      <c r="AV53" s="106"/>
      <c r="AW53" s="106"/>
      <c r="AX53" s="106"/>
      <c r="AY53" s="106"/>
      <c r="AZ53" s="106"/>
      <c r="BA53" s="106"/>
      <c r="BB53" s="106"/>
      <c r="BC53" s="106"/>
      <c r="BD53" s="106"/>
      <c r="BE53" s="106"/>
      <c r="BF53" s="106"/>
      <c r="BG53" s="106">
        <f>データ!BB7</f>
        <v>54</v>
      </c>
      <c r="BH53" s="106"/>
      <c r="BI53" s="106"/>
      <c r="BJ53" s="106"/>
      <c r="BK53" s="106"/>
      <c r="BL53" s="106"/>
      <c r="BM53" s="106"/>
      <c r="BN53" s="106"/>
      <c r="BO53" s="106"/>
      <c r="BP53" s="106"/>
      <c r="BQ53" s="106"/>
      <c r="BR53" s="106"/>
      <c r="BS53" s="106"/>
      <c r="BT53" s="106"/>
      <c r="BU53" s="106"/>
      <c r="BV53" s="106"/>
      <c r="BW53" s="106"/>
      <c r="BX53" s="106"/>
      <c r="BY53" s="106"/>
      <c r="BZ53" s="106">
        <f>データ!BC7</f>
        <v>33</v>
      </c>
      <c r="CA53" s="106"/>
      <c r="CB53" s="106"/>
      <c r="CC53" s="106"/>
      <c r="CD53" s="106"/>
      <c r="CE53" s="106"/>
      <c r="CF53" s="106"/>
      <c r="CG53" s="106"/>
      <c r="CH53" s="106"/>
      <c r="CI53" s="106"/>
      <c r="CJ53" s="106"/>
      <c r="CK53" s="106"/>
      <c r="CL53" s="106"/>
      <c r="CM53" s="106"/>
      <c r="CN53" s="106"/>
      <c r="CO53" s="106"/>
      <c r="CP53" s="106"/>
      <c r="CQ53" s="106"/>
      <c r="CR53" s="106"/>
      <c r="CS53" s="106">
        <f>データ!BD7</f>
        <v>14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32.299999999999997</v>
      </c>
      <c r="EM53" s="110"/>
      <c r="EN53" s="110"/>
      <c r="EO53" s="110"/>
      <c r="EP53" s="110"/>
      <c r="EQ53" s="110"/>
      <c r="ER53" s="110"/>
      <c r="ES53" s="110"/>
      <c r="ET53" s="110"/>
      <c r="EU53" s="110"/>
      <c r="EV53" s="110"/>
      <c r="EW53" s="110"/>
      <c r="EX53" s="110"/>
      <c r="EY53" s="110"/>
      <c r="EZ53" s="110"/>
      <c r="FA53" s="110"/>
      <c r="FB53" s="110"/>
      <c r="FC53" s="110"/>
      <c r="FD53" s="110"/>
      <c r="FE53" s="110">
        <f>データ!BL7</f>
        <v>33.4</v>
      </c>
      <c r="FF53" s="110"/>
      <c r="FG53" s="110"/>
      <c r="FH53" s="110"/>
      <c r="FI53" s="110"/>
      <c r="FJ53" s="110"/>
      <c r="FK53" s="110"/>
      <c r="FL53" s="110"/>
      <c r="FM53" s="110"/>
      <c r="FN53" s="110"/>
      <c r="FO53" s="110"/>
      <c r="FP53" s="110"/>
      <c r="FQ53" s="110"/>
      <c r="FR53" s="110"/>
      <c r="FS53" s="110"/>
      <c r="FT53" s="110"/>
      <c r="FU53" s="110"/>
      <c r="FV53" s="110"/>
      <c r="FW53" s="110"/>
      <c r="FX53" s="110">
        <f>データ!BM7</f>
        <v>32.299999999999997</v>
      </c>
      <c r="FY53" s="110"/>
      <c r="FZ53" s="110"/>
      <c r="GA53" s="110"/>
      <c r="GB53" s="110"/>
      <c r="GC53" s="110"/>
      <c r="GD53" s="110"/>
      <c r="GE53" s="110"/>
      <c r="GF53" s="110"/>
      <c r="GG53" s="110"/>
      <c r="GH53" s="110"/>
      <c r="GI53" s="110"/>
      <c r="GJ53" s="110"/>
      <c r="GK53" s="110"/>
      <c r="GL53" s="110"/>
      <c r="GM53" s="110"/>
      <c r="GN53" s="110"/>
      <c r="GO53" s="110"/>
      <c r="GP53" s="110"/>
      <c r="GQ53" s="110">
        <f>データ!BN7</f>
        <v>22.3</v>
      </c>
      <c r="GR53" s="110"/>
      <c r="GS53" s="110"/>
      <c r="GT53" s="110"/>
      <c r="GU53" s="110"/>
      <c r="GV53" s="110"/>
      <c r="GW53" s="110"/>
      <c r="GX53" s="110"/>
      <c r="GY53" s="110"/>
      <c r="GZ53" s="110"/>
      <c r="HA53" s="110"/>
      <c r="HB53" s="110"/>
      <c r="HC53" s="110"/>
      <c r="HD53" s="110"/>
      <c r="HE53" s="110"/>
      <c r="HF53" s="110"/>
      <c r="HG53" s="110"/>
      <c r="HH53" s="110"/>
      <c r="HI53" s="110"/>
      <c r="HJ53" s="110">
        <f>データ!BO7</f>
        <v>27.1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7497</v>
      </c>
      <c r="JD53" s="106"/>
      <c r="JE53" s="106"/>
      <c r="JF53" s="106"/>
      <c r="JG53" s="106"/>
      <c r="JH53" s="106"/>
      <c r="JI53" s="106"/>
      <c r="JJ53" s="106"/>
      <c r="JK53" s="106"/>
      <c r="JL53" s="106"/>
      <c r="JM53" s="106"/>
      <c r="JN53" s="106"/>
      <c r="JO53" s="106"/>
      <c r="JP53" s="106"/>
      <c r="JQ53" s="106"/>
      <c r="JR53" s="106"/>
      <c r="JS53" s="106"/>
      <c r="JT53" s="106"/>
      <c r="JU53" s="106"/>
      <c r="JV53" s="106">
        <f>データ!BW7</f>
        <v>9663</v>
      </c>
      <c r="JW53" s="106"/>
      <c r="JX53" s="106"/>
      <c r="JY53" s="106"/>
      <c r="JZ53" s="106"/>
      <c r="KA53" s="106"/>
      <c r="KB53" s="106"/>
      <c r="KC53" s="106"/>
      <c r="KD53" s="106"/>
      <c r="KE53" s="106"/>
      <c r="KF53" s="106"/>
      <c r="KG53" s="106"/>
      <c r="KH53" s="106"/>
      <c r="KI53" s="106"/>
      <c r="KJ53" s="106"/>
      <c r="KK53" s="106"/>
      <c r="KL53" s="106"/>
      <c r="KM53" s="106"/>
      <c r="KN53" s="106"/>
      <c r="KO53" s="106">
        <f>データ!BX7</f>
        <v>9019</v>
      </c>
      <c r="KP53" s="106"/>
      <c r="KQ53" s="106"/>
      <c r="KR53" s="106"/>
      <c r="KS53" s="106"/>
      <c r="KT53" s="106"/>
      <c r="KU53" s="106"/>
      <c r="KV53" s="106"/>
      <c r="KW53" s="106"/>
      <c r="KX53" s="106"/>
      <c r="KY53" s="106"/>
      <c r="KZ53" s="106"/>
      <c r="LA53" s="106"/>
      <c r="LB53" s="106"/>
      <c r="LC53" s="106"/>
      <c r="LD53" s="106"/>
      <c r="LE53" s="106"/>
      <c r="LF53" s="106"/>
      <c r="LG53" s="106"/>
      <c r="LH53" s="106">
        <f>データ!BY7</f>
        <v>8406</v>
      </c>
      <c r="LI53" s="106"/>
      <c r="LJ53" s="106"/>
      <c r="LK53" s="106"/>
      <c r="LL53" s="106"/>
      <c r="LM53" s="106"/>
      <c r="LN53" s="106"/>
      <c r="LO53" s="106"/>
      <c r="LP53" s="106"/>
      <c r="LQ53" s="106"/>
      <c r="LR53" s="106"/>
      <c r="LS53" s="106"/>
      <c r="LT53" s="106"/>
      <c r="LU53" s="106"/>
      <c r="LV53" s="106"/>
      <c r="LW53" s="106"/>
      <c r="LX53" s="106"/>
      <c r="LY53" s="106"/>
      <c r="LZ53" s="106"/>
      <c r="MA53" s="106">
        <f>データ!BZ7</f>
        <v>9239</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51"/>
      <c r="NE53" s="152"/>
      <c r="NF53" s="152"/>
      <c r="NG53" s="152"/>
      <c r="NH53" s="152"/>
      <c r="NI53" s="152"/>
      <c r="NJ53" s="152"/>
      <c r="NK53" s="152"/>
      <c r="NL53" s="152"/>
      <c r="NM53" s="152"/>
      <c r="NN53" s="152"/>
      <c r="NO53" s="152"/>
      <c r="NP53" s="152"/>
      <c r="NQ53" s="152"/>
      <c r="NR53" s="15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51"/>
      <c r="NE54" s="152"/>
      <c r="NF54" s="152"/>
      <c r="NG54" s="152"/>
      <c r="NH54" s="152"/>
      <c r="NI54" s="152"/>
      <c r="NJ54" s="152"/>
      <c r="NK54" s="152"/>
      <c r="NL54" s="152"/>
      <c r="NM54" s="152"/>
      <c r="NN54" s="152"/>
      <c r="NO54" s="152"/>
      <c r="NP54" s="152"/>
      <c r="NQ54" s="152"/>
      <c r="NR54" s="15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51"/>
      <c r="NE55" s="152"/>
      <c r="NF55" s="152"/>
      <c r="NG55" s="152"/>
      <c r="NH55" s="152"/>
      <c r="NI55" s="152"/>
      <c r="NJ55" s="152"/>
      <c r="NK55" s="152"/>
      <c r="NL55" s="152"/>
      <c r="NM55" s="152"/>
      <c r="NN55" s="152"/>
      <c r="NO55" s="152"/>
      <c r="NP55" s="152"/>
      <c r="NQ55" s="152"/>
      <c r="NR55" s="15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51"/>
      <c r="NE56" s="152"/>
      <c r="NF56" s="152"/>
      <c r="NG56" s="152"/>
      <c r="NH56" s="152"/>
      <c r="NI56" s="152"/>
      <c r="NJ56" s="152"/>
      <c r="NK56" s="152"/>
      <c r="NL56" s="152"/>
      <c r="NM56" s="152"/>
      <c r="NN56" s="152"/>
      <c r="NO56" s="152"/>
      <c r="NP56" s="152"/>
      <c r="NQ56" s="152"/>
      <c r="NR56" s="15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51"/>
      <c r="NE57" s="152"/>
      <c r="NF57" s="152"/>
      <c r="NG57" s="152"/>
      <c r="NH57" s="152"/>
      <c r="NI57" s="152"/>
      <c r="NJ57" s="152"/>
      <c r="NK57" s="152"/>
      <c r="NL57" s="152"/>
      <c r="NM57" s="152"/>
      <c r="NN57" s="152"/>
      <c r="NO57" s="152"/>
      <c r="NP57" s="152"/>
      <c r="NQ57" s="152"/>
      <c r="NR57" s="15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51"/>
      <c r="NE58" s="152"/>
      <c r="NF58" s="152"/>
      <c r="NG58" s="152"/>
      <c r="NH58" s="152"/>
      <c r="NI58" s="152"/>
      <c r="NJ58" s="152"/>
      <c r="NK58" s="152"/>
      <c r="NL58" s="152"/>
      <c r="NM58" s="152"/>
      <c r="NN58" s="152"/>
      <c r="NO58" s="152"/>
      <c r="NP58" s="152"/>
      <c r="NQ58" s="152"/>
      <c r="NR58" s="15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51"/>
      <c r="NE59" s="152"/>
      <c r="NF59" s="152"/>
      <c r="NG59" s="152"/>
      <c r="NH59" s="152"/>
      <c r="NI59" s="152"/>
      <c r="NJ59" s="152"/>
      <c r="NK59" s="152"/>
      <c r="NL59" s="152"/>
      <c r="NM59" s="152"/>
      <c r="NN59" s="152"/>
      <c r="NO59" s="152"/>
      <c r="NP59" s="152"/>
      <c r="NQ59" s="152"/>
      <c r="NR59" s="153"/>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51"/>
      <c r="NE60" s="152"/>
      <c r="NF60" s="152"/>
      <c r="NG60" s="152"/>
      <c r="NH60" s="152"/>
      <c r="NI60" s="152"/>
      <c r="NJ60" s="152"/>
      <c r="NK60" s="152"/>
      <c r="NL60" s="152"/>
      <c r="NM60" s="152"/>
      <c r="NN60" s="152"/>
      <c r="NO60" s="152"/>
      <c r="NP60" s="152"/>
      <c r="NQ60" s="152"/>
      <c r="NR60" s="153"/>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51"/>
      <c r="NE61" s="152"/>
      <c r="NF61" s="152"/>
      <c r="NG61" s="152"/>
      <c r="NH61" s="152"/>
      <c r="NI61" s="152"/>
      <c r="NJ61" s="152"/>
      <c r="NK61" s="152"/>
      <c r="NL61" s="152"/>
      <c r="NM61" s="152"/>
      <c r="NN61" s="152"/>
      <c r="NO61" s="152"/>
      <c r="NP61" s="152"/>
      <c r="NQ61" s="152"/>
      <c r="NR61" s="15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51"/>
      <c r="NE62" s="152"/>
      <c r="NF62" s="152"/>
      <c r="NG62" s="152"/>
      <c r="NH62" s="152"/>
      <c r="NI62" s="152"/>
      <c r="NJ62" s="152"/>
      <c r="NK62" s="152"/>
      <c r="NL62" s="152"/>
      <c r="NM62" s="152"/>
      <c r="NN62" s="152"/>
      <c r="NO62" s="152"/>
      <c r="NP62" s="152"/>
      <c r="NQ62" s="152"/>
      <c r="NR62" s="15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51"/>
      <c r="NE63" s="152"/>
      <c r="NF63" s="152"/>
      <c r="NG63" s="152"/>
      <c r="NH63" s="152"/>
      <c r="NI63" s="152"/>
      <c r="NJ63" s="152"/>
      <c r="NK63" s="152"/>
      <c r="NL63" s="152"/>
      <c r="NM63" s="152"/>
      <c r="NN63" s="152"/>
      <c r="NO63" s="152"/>
      <c r="NP63" s="152"/>
      <c r="NQ63" s="152"/>
      <c r="NR63" s="15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4"/>
      <c r="NE64" s="155"/>
      <c r="NF64" s="155"/>
      <c r="NG64" s="155"/>
      <c r="NH64" s="155"/>
      <c r="NI64" s="155"/>
      <c r="NJ64" s="155"/>
      <c r="NK64" s="155"/>
      <c r="NL64" s="155"/>
      <c r="NM64" s="155"/>
      <c r="NN64" s="155"/>
      <c r="NO64" s="155"/>
      <c r="NP64" s="155"/>
      <c r="NQ64" s="155"/>
      <c r="NR64" s="156"/>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57574</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22500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45.6</v>
      </c>
      <c r="KB78" s="81"/>
      <c r="KC78" s="81"/>
      <c r="KD78" s="81"/>
      <c r="KE78" s="81"/>
      <c r="KF78" s="81"/>
      <c r="KG78" s="81"/>
      <c r="KH78" s="81"/>
      <c r="KI78" s="81"/>
      <c r="KJ78" s="81"/>
      <c r="KK78" s="81"/>
      <c r="KL78" s="81"/>
      <c r="KM78" s="81"/>
      <c r="KN78" s="81"/>
      <c r="KO78" s="82"/>
      <c r="KP78" s="80">
        <f>データ!DF7</f>
        <v>85.4</v>
      </c>
      <c r="KQ78" s="81"/>
      <c r="KR78" s="81"/>
      <c r="KS78" s="81"/>
      <c r="KT78" s="81"/>
      <c r="KU78" s="81"/>
      <c r="KV78" s="81"/>
      <c r="KW78" s="81"/>
      <c r="KX78" s="81"/>
      <c r="KY78" s="81"/>
      <c r="KZ78" s="81"/>
      <c r="LA78" s="81"/>
      <c r="LB78" s="81"/>
      <c r="LC78" s="81"/>
      <c r="LD78" s="82"/>
      <c r="LE78" s="80">
        <f>データ!DG7</f>
        <v>69.900000000000006</v>
      </c>
      <c r="LF78" s="81"/>
      <c r="LG78" s="81"/>
      <c r="LH78" s="81"/>
      <c r="LI78" s="81"/>
      <c r="LJ78" s="81"/>
      <c r="LK78" s="81"/>
      <c r="LL78" s="81"/>
      <c r="LM78" s="81"/>
      <c r="LN78" s="81"/>
      <c r="LO78" s="81"/>
      <c r="LP78" s="81"/>
      <c r="LQ78" s="81"/>
      <c r="LR78" s="81"/>
      <c r="LS78" s="82"/>
      <c r="LT78" s="80">
        <f>データ!DH7</f>
        <v>59.6</v>
      </c>
      <c r="LU78" s="81"/>
      <c r="LV78" s="81"/>
      <c r="LW78" s="81"/>
      <c r="LX78" s="81"/>
      <c r="LY78" s="81"/>
      <c r="LZ78" s="81"/>
      <c r="MA78" s="81"/>
      <c r="MB78" s="81"/>
      <c r="MC78" s="81"/>
      <c r="MD78" s="81"/>
      <c r="ME78" s="81"/>
      <c r="MF78" s="81"/>
      <c r="MG78" s="81"/>
      <c r="MH78" s="82"/>
      <c r="MI78" s="80">
        <f>データ!DI7</f>
        <v>51.8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N5NUIaoo+clzdZarhMvKN6Ir2eYrRwKmiuiRVHP4n2MF3oDXrAIrfQD5DYT5bXPul++VK1S9i97yA3GupYVmcw==" saltValue="mtPG3krnbaSWDSA16AQat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93</v>
      </c>
      <c r="AO5" s="59" t="s">
        <v>94</v>
      </c>
      <c r="AP5" s="59" t="s">
        <v>95</v>
      </c>
      <c r="AQ5" s="59" t="s">
        <v>96</v>
      </c>
      <c r="AR5" s="59" t="s">
        <v>97</v>
      </c>
      <c r="AS5" s="59" t="s">
        <v>98</v>
      </c>
      <c r="AT5" s="59" t="s">
        <v>99</v>
      </c>
      <c r="AU5" s="59" t="s">
        <v>89</v>
      </c>
      <c r="AV5" s="59" t="s">
        <v>101</v>
      </c>
      <c r="AW5" s="59" t="s">
        <v>91</v>
      </c>
      <c r="AX5" s="59" t="s">
        <v>92</v>
      </c>
      <c r="AY5" s="59" t="s">
        <v>93</v>
      </c>
      <c r="AZ5" s="59" t="s">
        <v>94</v>
      </c>
      <c r="BA5" s="59" t="s">
        <v>95</v>
      </c>
      <c r="BB5" s="59" t="s">
        <v>96</v>
      </c>
      <c r="BC5" s="59" t="s">
        <v>97</v>
      </c>
      <c r="BD5" s="59" t="s">
        <v>98</v>
      </c>
      <c r="BE5" s="59" t="s">
        <v>99</v>
      </c>
      <c r="BF5" s="59" t="s">
        <v>89</v>
      </c>
      <c r="BG5" s="59" t="s">
        <v>104</v>
      </c>
      <c r="BH5" s="59" t="s">
        <v>102</v>
      </c>
      <c r="BI5" s="59" t="s">
        <v>92</v>
      </c>
      <c r="BJ5" s="59" t="s">
        <v>105</v>
      </c>
      <c r="BK5" s="59" t="s">
        <v>94</v>
      </c>
      <c r="BL5" s="59" t="s">
        <v>95</v>
      </c>
      <c r="BM5" s="59" t="s">
        <v>96</v>
      </c>
      <c r="BN5" s="59" t="s">
        <v>97</v>
      </c>
      <c r="BO5" s="59" t="s">
        <v>98</v>
      </c>
      <c r="BP5" s="59" t="s">
        <v>99</v>
      </c>
      <c r="BQ5" s="59" t="s">
        <v>89</v>
      </c>
      <c r="BR5" s="59" t="s">
        <v>101</v>
      </c>
      <c r="BS5" s="59" t="s">
        <v>106</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107</v>
      </c>
      <c r="CP5" s="59" t="s">
        <v>101</v>
      </c>
      <c r="CQ5" s="59" t="s">
        <v>91</v>
      </c>
      <c r="CR5" s="59" t="s">
        <v>103</v>
      </c>
      <c r="CS5" s="59" t="s">
        <v>93</v>
      </c>
      <c r="CT5" s="59" t="s">
        <v>94</v>
      </c>
      <c r="CU5" s="59" t="s">
        <v>95</v>
      </c>
      <c r="CV5" s="59" t="s">
        <v>96</v>
      </c>
      <c r="CW5" s="59" t="s">
        <v>97</v>
      </c>
      <c r="CX5" s="59" t="s">
        <v>98</v>
      </c>
      <c r="CY5" s="59" t="s">
        <v>99</v>
      </c>
      <c r="CZ5" s="59" t="s">
        <v>107</v>
      </c>
      <c r="DA5" s="59" t="s">
        <v>90</v>
      </c>
      <c r="DB5" s="59" t="s">
        <v>102</v>
      </c>
      <c r="DC5" s="59" t="s">
        <v>92</v>
      </c>
      <c r="DD5" s="59" t="s">
        <v>93</v>
      </c>
      <c r="DE5" s="59" t="s">
        <v>94</v>
      </c>
      <c r="DF5" s="59" t="s">
        <v>95</v>
      </c>
      <c r="DG5" s="59" t="s">
        <v>96</v>
      </c>
      <c r="DH5" s="59" t="s">
        <v>97</v>
      </c>
      <c r="DI5" s="59" t="s">
        <v>98</v>
      </c>
      <c r="DJ5" s="59" t="s">
        <v>35</v>
      </c>
      <c r="DK5" s="59" t="s">
        <v>89</v>
      </c>
      <c r="DL5" s="59" t="s">
        <v>90</v>
      </c>
      <c r="DM5" s="59" t="s">
        <v>102</v>
      </c>
      <c r="DN5" s="59" t="s">
        <v>103</v>
      </c>
      <c r="DO5" s="59" t="s">
        <v>108</v>
      </c>
      <c r="DP5" s="59" t="s">
        <v>94</v>
      </c>
      <c r="DQ5" s="59" t="s">
        <v>95</v>
      </c>
      <c r="DR5" s="59" t="s">
        <v>96</v>
      </c>
      <c r="DS5" s="59" t="s">
        <v>97</v>
      </c>
      <c r="DT5" s="59" t="s">
        <v>98</v>
      </c>
      <c r="DU5" s="59" t="s">
        <v>99</v>
      </c>
    </row>
    <row r="6" spans="1:125" s="66" customFormat="1" x14ac:dyDescent="0.2">
      <c r="A6" s="49" t="s">
        <v>109</v>
      </c>
      <c r="B6" s="60">
        <f>B8</f>
        <v>2018</v>
      </c>
      <c r="C6" s="60">
        <f t="shared" ref="C6:X6" si="1">C8</f>
        <v>262021</v>
      </c>
      <c r="D6" s="60">
        <f t="shared" si="1"/>
        <v>47</v>
      </c>
      <c r="E6" s="60">
        <f t="shared" si="1"/>
        <v>14</v>
      </c>
      <c r="F6" s="60">
        <f t="shared" si="1"/>
        <v>0</v>
      </c>
      <c r="G6" s="60">
        <f t="shared" si="1"/>
        <v>5</v>
      </c>
      <c r="H6" s="60" t="str">
        <f>SUBSTITUTE(H8,"　","")</f>
        <v>京都府舞鶴市</v>
      </c>
      <c r="I6" s="60" t="str">
        <f t="shared" si="1"/>
        <v>南田辺駐車場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41</v>
      </c>
      <c r="S6" s="62" t="str">
        <f t="shared" si="1"/>
        <v>公共施設</v>
      </c>
      <c r="T6" s="62" t="str">
        <f t="shared" si="1"/>
        <v>無</v>
      </c>
      <c r="U6" s="63">
        <f t="shared" si="1"/>
        <v>1989</v>
      </c>
      <c r="V6" s="63">
        <f t="shared" si="1"/>
        <v>71</v>
      </c>
      <c r="W6" s="63">
        <f t="shared" si="1"/>
        <v>100</v>
      </c>
      <c r="X6" s="62" t="str">
        <f t="shared" si="1"/>
        <v>導入なし</v>
      </c>
      <c r="Y6" s="64">
        <f>IF(Y8="-",NA(),Y8)</f>
        <v>192.1</v>
      </c>
      <c r="Z6" s="64">
        <f t="shared" ref="Z6:AH6" si="2">IF(Z8="-",NA(),Z8)</f>
        <v>183.7</v>
      </c>
      <c r="AA6" s="64">
        <f t="shared" si="2"/>
        <v>158.1</v>
      </c>
      <c r="AB6" s="64">
        <f t="shared" si="2"/>
        <v>151.5</v>
      </c>
      <c r="AC6" s="64">
        <f t="shared" si="2"/>
        <v>187.5</v>
      </c>
      <c r="AD6" s="64">
        <f t="shared" si="2"/>
        <v>277.8</v>
      </c>
      <c r="AE6" s="64">
        <f t="shared" si="2"/>
        <v>443.6</v>
      </c>
      <c r="AF6" s="64">
        <f t="shared" si="2"/>
        <v>355.6</v>
      </c>
      <c r="AG6" s="64">
        <f t="shared" si="2"/>
        <v>358.6</v>
      </c>
      <c r="AH6" s="64">
        <f t="shared" si="2"/>
        <v>298.39999999999998</v>
      </c>
      <c r="AI6" s="61" t="str">
        <f>IF(AI8="-","",IF(AI8="-","【-】","【"&amp;SUBSTITUTE(TEXT(AI8,"#,##0.0"),"-","△")&amp;"】"))</f>
        <v>【297.1】</v>
      </c>
      <c r="AJ6" s="64">
        <f>IF(AJ8="-",NA(),AJ8)</f>
        <v>0</v>
      </c>
      <c r="AK6" s="64">
        <f t="shared" ref="AK6:AS6" si="3">IF(AK8="-",NA(),AK8)</f>
        <v>0</v>
      </c>
      <c r="AL6" s="64">
        <f t="shared" si="3"/>
        <v>0</v>
      </c>
      <c r="AM6" s="64">
        <f t="shared" si="3"/>
        <v>0</v>
      </c>
      <c r="AN6" s="64">
        <f t="shared" si="3"/>
        <v>0</v>
      </c>
      <c r="AO6" s="64">
        <f t="shared" si="3"/>
        <v>2.1</v>
      </c>
      <c r="AP6" s="64">
        <f t="shared" si="3"/>
        <v>2.2999999999999998</v>
      </c>
      <c r="AQ6" s="64">
        <f t="shared" si="3"/>
        <v>2.7</v>
      </c>
      <c r="AR6" s="64">
        <f t="shared" si="3"/>
        <v>2.2999999999999998</v>
      </c>
      <c r="AS6" s="64">
        <f t="shared" si="3"/>
        <v>9.6999999999999993</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48</v>
      </c>
      <c r="BB6" s="65">
        <f t="shared" si="4"/>
        <v>54</v>
      </c>
      <c r="BC6" s="65">
        <f t="shared" si="4"/>
        <v>33</v>
      </c>
      <c r="BD6" s="65">
        <f t="shared" si="4"/>
        <v>14</v>
      </c>
      <c r="BE6" s="63" t="str">
        <f>IF(BE8="-","",IF(BE8="-","【-】","【"&amp;SUBSTITUTE(TEXT(BE8,"#,##0"),"-","△")&amp;"】"))</f>
        <v>【30】</v>
      </c>
      <c r="BF6" s="64">
        <f>IF(BF8="-",NA(),BF8)</f>
        <v>47.3</v>
      </c>
      <c r="BG6" s="64">
        <f t="shared" ref="BG6:BO6" si="5">IF(BG8="-",NA(),BG8)</f>
        <v>45.5</v>
      </c>
      <c r="BH6" s="64">
        <f t="shared" si="5"/>
        <v>36.700000000000003</v>
      </c>
      <c r="BI6" s="64">
        <f t="shared" si="5"/>
        <v>33.9</v>
      </c>
      <c r="BJ6" s="64">
        <f t="shared" si="5"/>
        <v>36.700000000000003</v>
      </c>
      <c r="BK6" s="64">
        <f t="shared" si="5"/>
        <v>32.299999999999997</v>
      </c>
      <c r="BL6" s="64">
        <f t="shared" si="5"/>
        <v>33.4</v>
      </c>
      <c r="BM6" s="64">
        <f t="shared" si="5"/>
        <v>32.299999999999997</v>
      </c>
      <c r="BN6" s="64">
        <f t="shared" si="5"/>
        <v>22.3</v>
      </c>
      <c r="BO6" s="64">
        <f t="shared" si="5"/>
        <v>27.1</v>
      </c>
      <c r="BP6" s="61" t="str">
        <f>IF(BP8="-","",IF(BP8="-","【-】","【"&amp;SUBSTITUTE(TEXT(BP8,"#,##0.0"),"-","△")&amp;"】"))</f>
        <v>【26.3】</v>
      </c>
      <c r="BQ6" s="65">
        <f>IF(BQ8="-",NA(),BQ8)</f>
        <v>3300</v>
      </c>
      <c r="BR6" s="65">
        <f t="shared" ref="BR6:BZ6" si="6">IF(BR8="-",NA(),BR8)</f>
        <v>2766</v>
      </c>
      <c r="BS6" s="65">
        <f t="shared" si="6"/>
        <v>1881</v>
      </c>
      <c r="BT6" s="65">
        <f t="shared" si="6"/>
        <v>1571</v>
      </c>
      <c r="BU6" s="65">
        <f t="shared" si="6"/>
        <v>2474</v>
      </c>
      <c r="BV6" s="65">
        <f t="shared" si="6"/>
        <v>7497</v>
      </c>
      <c r="BW6" s="65">
        <f t="shared" si="6"/>
        <v>9663</v>
      </c>
      <c r="BX6" s="65">
        <f t="shared" si="6"/>
        <v>9019</v>
      </c>
      <c r="BY6" s="65">
        <f t="shared" si="6"/>
        <v>8406</v>
      </c>
      <c r="BZ6" s="65">
        <f t="shared" si="6"/>
        <v>9239</v>
      </c>
      <c r="CA6" s="63" t="str">
        <f>IF(CA8="-","",IF(CA8="-","【-】","【"&amp;SUBSTITUTE(TEXT(CA8,"#,##0"),"-","△")&amp;"】"))</f>
        <v>【16,102】</v>
      </c>
      <c r="CB6" s="64"/>
      <c r="CC6" s="64"/>
      <c r="CD6" s="64"/>
      <c r="CE6" s="64"/>
      <c r="CF6" s="64"/>
      <c r="CG6" s="64"/>
      <c r="CH6" s="64"/>
      <c r="CI6" s="64"/>
      <c r="CJ6" s="64"/>
      <c r="CK6" s="64"/>
      <c r="CL6" s="61" t="s">
        <v>110</v>
      </c>
      <c r="CM6" s="63">
        <f t="shared" ref="CM6:CN6" si="7">CM8</f>
        <v>57574</v>
      </c>
      <c r="CN6" s="63">
        <f t="shared" si="7"/>
        <v>22500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45.6</v>
      </c>
      <c r="DF6" s="64">
        <f t="shared" si="8"/>
        <v>85.4</v>
      </c>
      <c r="DG6" s="64">
        <f t="shared" si="8"/>
        <v>69.900000000000006</v>
      </c>
      <c r="DH6" s="64">
        <f t="shared" si="8"/>
        <v>59.6</v>
      </c>
      <c r="DI6" s="64">
        <f t="shared" si="8"/>
        <v>51.8</v>
      </c>
      <c r="DJ6" s="61" t="str">
        <f>IF(DJ8="-","",IF(DJ8="-","【-】","【"&amp;SUBSTITUTE(TEXT(DJ8,"#,##0.0"),"-","△")&amp;"】"))</f>
        <v>【103.6】</v>
      </c>
      <c r="DK6" s="64">
        <f>IF(DK8="-",NA(),DK8)</f>
        <v>233.8</v>
      </c>
      <c r="DL6" s="64">
        <f t="shared" ref="DL6:DT6" si="9">IF(DL8="-",NA(),DL8)</f>
        <v>202.8</v>
      </c>
      <c r="DM6" s="64">
        <f t="shared" si="9"/>
        <v>185.9</v>
      </c>
      <c r="DN6" s="64">
        <f t="shared" si="9"/>
        <v>181.7</v>
      </c>
      <c r="DO6" s="64">
        <f t="shared" si="9"/>
        <v>188.7</v>
      </c>
      <c r="DP6" s="64">
        <f t="shared" si="9"/>
        <v>149.5</v>
      </c>
      <c r="DQ6" s="64">
        <f t="shared" si="9"/>
        <v>154.1</v>
      </c>
      <c r="DR6" s="64">
        <f t="shared" si="9"/>
        <v>151.6</v>
      </c>
      <c r="DS6" s="64">
        <f t="shared" si="9"/>
        <v>151.19999999999999</v>
      </c>
      <c r="DT6" s="64">
        <f t="shared" si="9"/>
        <v>153.80000000000001</v>
      </c>
      <c r="DU6" s="61" t="str">
        <f>IF(DU8="-","",IF(DU8="-","【-】","【"&amp;SUBSTITUTE(TEXT(DU8,"#,##0.0"),"-","△")&amp;"】"))</f>
        <v>【199.3】</v>
      </c>
    </row>
    <row r="7" spans="1:125" s="66" customFormat="1" x14ac:dyDescent="0.2">
      <c r="A7" s="49" t="s">
        <v>111</v>
      </c>
      <c r="B7" s="60">
        <f t="shared" ref="B7:X7" si="10">B8</f>
        <v>2018</v>
      </c>
      <c r="C7" s="60">
        <f t="shared" si="10"/>
        <v>262021</v>
      </c>
      <c r="D7" s="60">
        <f t="shared" si="10"/>
        <v>47</v>
      </c>
      <c r="E7" s="60">
        <f t="shared" si="10"/>
        <v>14</v>
      </c>
      <c r="F7" s="60">
        <f t="shared" si="10"/>
        <v>0</v>
      </c>
      <c r="G7" s="60">
        <f t="shared" si="10"/>
        <v>5</v>
      </c>
      <c r="H7" s="60" t="str">
        <f t="shared" si="10"/>
        <v>京都府　舞鶴市</v>
      </c>
      <c r="I7" s="60" t="str">
        <f t="shared" si="10"/>
        <v>南田辺駐車場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41</v>
      </c>
      <c r="S7" s="62" t="str">
        <f t="shared" si="10"/>
        <v>公共施設</v>
      </c>
      <c r="T7" s="62" t="str">
        <f t="shared" si="10"/>
        <v>無</v>
      </c>
      <c r="U7" s="63">
        <f t="shared" si="10"/>
        <v>1989</v>
      </c>
      <c r="V7" s="63">
        <f t="shared" si="10"/>
        <v>71</v>
      </c>
      <c r="W7" s="63">
        <f t="shared" si="10"/>
        <v>100</v>
      </c>
      <c r="X7" s="62" t="str">
        <f t="shared" si="10"/>
        <v>導入なし</v>
      </c>
      <c r="Y7" s="64">
        <f>Y8</f>
        <v>192.1</v>
      </c>
      <c r="Z7" s="64">
        <f t="shared" ref="Z7:AH7" si="11">Z8</f>
        <v>183.7</v>
      </c>
      <c r="AA7" s="64">
        <f t="shared" si="11"/>
        <v>158.1</v>
      </c>
      <c r="AB7" s="64">
        <f t="shared" si="11"/>
        <v>151.5</v>
      </c>
      <c r="AC7" s="64">
        <f t="shared" si="11"/>
        <v>187.5</v>
      </c>
      <c r="AD7" s="64">
        <f t="shared" si="11"/>
        <v>277.8</v>
      </c>
      <c r="AE7" s="64">
        <f t="shared" si="11"/>
        <v>443.6</v>
      </c>
      <c r="AF7" s="64">
        <f t="shared" si="11"/>
        <v>355.6</v>
      </c>
      <c r="AG7" s="64">
        <f t="shared" si="11"/>
        <v>358.6</v>
      </c>
      <c r="AH7" s="64">
        <f t="shared" si="11"/>
        <v>298.39999999999998</v>
      </c>
      <c r="AI7" s="61"/>
      <c r="AJ7" s="64">
        <f>AJ8</f>
        <v>0</v>
      </c>
      <c r="AK7" s="64">
        <f t="shared" ref="AK7:AS7" si="12">AK8</f>
        <v>0</v>
      </c>
      <c r="AL7" s="64">
        <f t="shared" si="12"/>
        <v>0</v>
      </c>
      <c r="AM7" s="64">
        <f t="shared" si="12"/>
        <v>0</v>
      </c>
      <c r="AN7" s="64">
        <f t="shared" si="12"/>
        <v>0</v>
      </c>
      <c r="AO7" s="64">
        <f t="shared" si="12"/>
        <v>2.1</v>
      </c>
      <c r="AP7" s="64">
        <f t="shared" si="12"/>
        <v>2.2999999999999998</v>
      </c>
      <c r="AQ7" s="64">
        <f t="shared" si="12"/>
        <v>2.7</v>
      </c>
      <c r="AR7" s="64">
        <f t="shared" si="12"/>
        <v>2.2999999999999998</v>
      </c>
      <c r="AS7" s="64">
        <f t="shared" si="12"/>
        <v>9.6999999999999993</v>
      </c>
      <c r="AT7" s="61"/>
      <c r="AU7" s="65">
        <f>AU8</f>
        <v>0</v>
      </c>
      <c r="AV7" s="65">
        <f t="shared" ref="AV7:BD7" si="13">AV8</f>
        <v>0</v>
      </c>
      <c r="AW7" s="65">
        <f t="shared" si="13"/>
        <v>0</v>
      </c>
      <c r="AX7" s="65">
        <f t="shared" si="13"/>
        <v>0</v>
      </c>
      <c r="AY7" s="65">
        <f t="shared" si="13"/>
        <v>0</v>
      </c>
      <c r="AZ7" s="65">
        <f t="shared" si="13"/>
        <v>48</v>
      </c>
      <c r="BA7" s="65">
        <f t="shared" si="13"/>
        <v>48</v>
      </c>
      <c r="BB7" s="65">
        <f t="shared" si="13"/>
        <v>54</v>
      </c>
      <c r="BC7" s="65">
        <f t="shared" si="13"/>
        <v>33</v>
      </c>
      <c r="BD7" s="65">
        <f t="shared" si="13"/>
        <v>14</v>
      </c>
      <c r="BE7" s="63"/>
      <c r="BF7" s="64">
        <f>BF8</f>
        <v>47.3</v>
      </c>
      <c r="BG7" s="64">
        <f t="shared" ref="BG7:BO7" si="14">BG8</f>
        <v>45.5</v>
      </c>
      <c r="BH7" s="64">
        <f t="shared" si="14"/>
        <v>36.700000000000003</v>
      </c>
      <c r="BI7" s="64">
        <f t="shared" si="14"/>
        <v>33.9</v>
      </c>
      <c r="BJ7" s="64">
        <f t="shared" si="14"/>
        <v>36.700000000000003</v>
      </c>
      <c r="BK7" s="64">
        <f t="shared" si="14"/>
        <v>32.299999999999997</v>
      </c>
      <c r="BL7" s="64">
        <f t="shared" si="14"/>
        <v>33.4</v>
      </c>
      <c r="BM7" s="64">
        <f t="shared" si="14"/>
        <v>32.299999999999997</v>
      </c>
      <c r="BN7" s="64">
        <f t="shared" si="14"/>
        <v>22.3</v>
      </c>
      <c r="BO7" s="64">
        <f t="shared" si="14"/>
        <v>27.1</v>
      </c>
      <c r="BP7" s="61"/>
      <c r="BQ7" s="65">
        <f>BQ8</f>
        <v>3300</v>
      </c>
      <c r="BR7" s="65">
        <f t="shared" ref="BR7:BZ7" si="15">BR8</f>
        <v>2766</v>
      </c>
      <c r="BS7" s="65">
        <f t="shared" si="15"/>
        <v>1881</v>
      </c>
      <c r="BT7" s="65">
        <f t="shared" si="15"/>
        <v>1571</v>
      </c>
      <c r="BU7" s="65">
        <f t="shared" si="15"/>
        <v>2474</v>
      </c>
      <c r="BV7" s="65">
        <f t="shared" si="15"/>
        <v>7497</v>
      </c>
      <c r="BW7" s="65">
        <f t="shared" si="15"/>
        <v>9663</v>
      </c>
      <c r="BX7" s="65">
        <f t="shared" si="15"/>
        <v>9019</v>
      </c>
      <c r="BY7" s="65">
        <f t="shared" si="15"/>
        <v>8406</v>
      </c>
      <c r="BZ7" s="65">
        <f t="shared" si="15"/>
        <v>9239</v>
      </c>
      <c r="CA7" s="63"/>
      <c r="CB7" s="64" t="s">
        <v>112</v>
      </c>
      <c r="CC7" s="64" t="s">
        <v>112</v>
      </c>
      <c r="CD7" s="64" t="s">
        <v>112</v>
      </c>
      <c r="CE7" s="64" t="s">
        <v>112</v>
      </c>
      <c r="CF7" s="64" t="s">
        <v>112</v>
      </c>
      <c r="CG7" s="64" t="s">
        <v>112</v>
      </c>
      <c r="CH7" s="64" t="s">
        <v>112</v>
      </c>
      <c r="CI7" s="64" t="s">
        <v>112</v>
      </c>
      <c r="CJ7" s="64" t="s">
        <v>112</v>
      </c>
      <c r="CK7" s="64" t="s">
        <v>113</v>
      </c>
      <c r="CL7" s="61"/>
      <c r="CM7" s="63">
        <f>CM8</f>
        <v>57574</v>
      </c>
      <c r="CN7" s="63">
        <f>CN8</f>
        <v>22500</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45.6</v>
      </c>
      <c r="DF7" s="64">
        <f t="shared" si="16"/>
        <v>85.4</v>
      </c>
      <c r="DG7" s="64">
        <f t="shared" si="16"/>
        <v>69.900000000000006</v>
      </c>
      <c r="DH7" s="64">
        <f t="shared" si="16"/>
        <v>59.6</v>
      </c>
      <c r="DI7" s="64">
        <f t="shared" si="16"/>
        <v>51.8</v>
      </c>
      <c r="DJ7" s="61"/>
      <c r="DK7" s="64">
        <f>DK8</f>
        <v>233.8</v>
      </c>
      <c r="DL7" s="64">
        <f t="shared" ref="DL7:DT7" si="17">DL8</f>
        <v>202.8</v>
      </c>
      <c r="DM7" s="64">
        <f t="shared" si="17"/>
        <v>185.9</v>
      </c>
      <c r="DN7" s="64">
        <f t="shared" si="17"/>
        <v>181.7</v>
      </c>
      <c r="DO7" s="64">
        <f t="shared" si="17"/>
        <v>188.7</v>
      </c>
      <c r="DP7" s="64">
        <f t="shared" si="17"/>
        <v>149.5</v>
      </c>
      <c r="DQ7" s="64">
        <f t="shared" si="17"/>
        <v>154.1</v>
      </c>
      <c r="DR7" s="64">
        <f t="shared" si="17"/>
        <v>151.6</v>
      </c>
      <c r="DS7" s="64">
        <f t="shared" si="17"/>
        <v>151.19999999999999</v>
      </c>
      <c r="DT7" s="64">
        <f t="shared" si="17"/>
        <v>153.80000000000001</v>
      </c>
      <c r="DU7" s="61"/>
    </row>
    <row r="8" spans="1:125" s="66" customFormat="1" x14ac:dyDescent="0.2">
      <c r="A8" s="49"/>
      <c r="B8" s="67">
        <v>2018</v>
      </c>
      <c r="C8" s="67">
        <v>262021</v>
      </c>
      <c r="D8" s="67">
        <v>47</v>
      </c>
      <c r="E8" s="67">
        <v>14</v>
      </c>
      <c r="F8" s="67">
        <v>0</v>
      </c>
      <c r="G8" s="67">
        <v>5</v>
      </c>
      <c r="H8" s="67" t="s">
        <v>114</v>
      </c>
      <c r="I8" s="67" t="s">
        <v>115</v>
      </c>
      <c r="J8" s="67" t="s">
        <v>116</v>
      </c>
      <c r="K8" s="67" t="s">
        <v>117</v>
      </c>
      <c r="L8" s="67" t="s">
        <v>118</v>
      </c>
      <c r="M8" s="67" t="s">
        <v>119</v>
      </c>
      <c r="N8" s="67" t="s">
        <v>120</v>
      </c>
      <c r="O8" s="68" t="s">
        <v>121</v>
      </c>
      <c r="P8" s="69" t="s">
        <v>122</v>
      </c>
      <c r="Q8" s="69" t="s">
        <v>123</v>
      </c>
      <c r="R8" s="70">
        <v>41</v>
      </c>
      <c r="S8" s="69" t="s">
        <v>124</v>
      </c>
      <c r="T8" s="69" t="s">
        <v>125</v>
      </c>
      <c r="U8" s="70">
        <v>1989</v>
      </c>
      <c r="V8" s="70">
        <v>71</v>
      </c>
      <c r="W8" s="70">
        <v>100</v>
      </c>
      <c r="X8" s="69" t="s">
        <v>126</v>
      </c>
      <c r="Y8" s="71">
        <v>192.1</v>
      </c>
      <c r="Z8" s="71">
        <v>183.7</v>
      </c>
      <c r="AA8" s="71">
        <v>158.1</v>
      </c>
      <c r="AB8" s="71">
        <v>151.5</v>
      </c>
      <c r="AC8" s="71">
        <v>187.5</v>
      </c>
      <c r="AD8" s="71">
        <v>277.8</v>
      </c>
      <c r="AE8" s="71">
        <v>443.6</v>
      </c>
      <c r="AF8" s="71">
        <v>355.6</v>
      </c>
      <c r="AG8" s="71">
        <v>358.6</v>
      </c>
      <c r="AH8" s="71">
        <v>298.39999999999998</v>
      </c>
      <c r="AI8" s="68">
        <v>297.10000000000002</v>
      </c>
      <c r="AJ8" s="71">
        <v>0</v>
      </c>
      <c r="AK8" s="71">
        <v>0</v>
      </c>
      <c r="AL8" s="71">
        <v>0</v>
      </c>
      <c r="AM8" s="71">
        <v>0</v>
      </c>
      <c r="AN8" s="71">
        <v>0</v>
      </c>
      <c r="AO8" s="71">
        <v>2.1</v>
      </c>
      <c r="AP8" s="71">
        <v>2.2999999999999998</v>
      </c>
      <c r="AQ8" s="71">
        <v>2.7</v>
      </c>
      <c r="AR8" s="71">
        <v>2.2999999999999998</v>
      </c>
      <c r="AS8" s="71">
        <v>9.6999999999999993</v>
      </c>
      <c r="AT8" s="68">
        <v>5.3</v>
      </c>
      <c r="AU8" s="72">
        <v>0</v>
      </c>
      <c r="AV8" s="72">
        <v>0</v>
      </c>
      <c r="AW8" s="72">
        <v>0</v>
      </c>
      <c r="AX8" s="72">
        <v>0</v>
      </c>
      <c r="AY8" s="72">
        <v>0</v>
      </c>
      <c r="AZ8" s="72">
        <v>48</v>
      </c>
      <c r="BA8" s="72">
        <v>48</v>
      </c>
      <c r="BB8" s="72">
        <v>54</v>
      </c>
      <c r="BC8" s="72">
        <v>33</v>
      </c>
      <c r="BD8" s="72">
        <v>14</v>
      </c>
      <c r="BE8" s="72">
        <v>30</v>
      </c>
      <c r="BF8" s="71">
        <v>47.3</v>
      </c>
      <c r="BG8" s="71">
        <v>45.5</v>
      </c>
      <c r="BH8" s="71">
        <v>36.700000000000003</v>
      </c>
      <c r="BI8" s="71">
        <v>33.9</v>
      </c>
      <c r="BJ8" s="71">
        <v>36.700000000000003</v>
      </c>
      <c r="BK8" s="71">
        <v>32.299999999999997</v>
      </c>
      <c r="BL8" s="71">
        <v>33.4</v>
      </c>
      <c r="BM8" s="71">
        <v>32.299999999999997</v>
      </c>
      <c r="BN8" s="71">
        <v>22.3</v>
      </c>
      <c r="BO8" s="71">
        <v>27.1</v>
      </c>
      <c r="BP8" s="68">
        <v>26.3</v>
      </c>
      <c r="BQ8" s="72">
        <v>3300</v>
      </c>
      <c r="BR8" s="72">
        <v>2766</v>
      </c>
      <c r="BS8" s="72">
        <v>1881</v>
      </c>
      <c r="BT8" s="73">
        <v>1571</v>
      </c>
      <c r="BU8" s="73">
        <v>2474</v>
      </c>
      <c r="BV8" s="72">
        <v>7497</v>
      </c>
      <c r="BW8" s="72">
        <v>9663</v>
      </c>
      <c r="BX8" s="72">
        <v>9019</v>
      </c>
      <c r="BY8" s="72">
        <v>8406</v>
      </c>
      <c r="BZ8" s="72">
        <v>9239</v>
      </c>
      <c r="CA8" s="70">
        <v>16102</v>
      </c>
      <c r="CB8" s="71" t="s">
        <v>118</v>
      </c>
      <c r="CC8" s="71" t="s">
        <v>118</v>
      </c>
      <c r="CD8" s="71" t="s">
        <v>118</v>
      </c>
      <c r="CE8" s="71" t="s">
        <v>118</v>
      </c>
      <c r="CF8" s="71" t="s">
        <v>118</v>
      </c>
      <c r="CG8" s="71" t="s">
        <v>118</v>
      </c>
      <c r="CH8" s="71" t="s">
        <v>118</v>
      </c>
      <c r="CI8" s="71" t="s">
        <v>118</v>
      </c>
      <c r="CJ8" s="71" t="s">
        <v>118</v>
      </c>
      <c r="CK8" s="71" t="s">
        <v>118</v>
      </c>
      <c r="CL8" s="68" t="s">
        <v>118</v>
      </c>
      <c r="CM8" s="70">
        <v>57574</v>
      </c>
      <c r="CN8" s="70">
        <v>22500</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45.6</v>
      </c>
      <c r="DF8" s="71">
        <v>85.4</v>
      </c>
      <c r="DG8" s="71">
        <v>69.900000000000006</v>
      </c>
      <c r="DH8" s="71">
        <v>59.6</v>
      </c>
      <c r="DI8" s="71">
        <v>51.8</v>
      </c>
      <c r="DJ8" s="68">
        <v>103.6</v>
      </c>
      <c r="DK8" s="71">
        <v>233.8</v>
      </c>
      <c r="DL8" s="71">
        <v>202.8</v>
      </c>
      <c r="DM8" s="71">
        <v>185.9</v>
      </c>
      <c r="DN8" s="71">
        <v>181.7</v>
      </c>
      <c r="DO8" s="71">
        <v>188.7</v>
      </c>
      <c r="DP8" s="71">
        <v>149.5</v>
      </c>
      <c r="DQ8" s="71">
        <v>154.1</v>
      </c>
      <c r="DR8" s="71">
        <v>151.6</v>
      </c>
      <c r="DS8" s="71">
        <v>151.19999999999999</v>
      </c>
      <c r="DT8" s="71">
        <v>153.80000000000001</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nec-setup</cp:lastModifiedBy>
  <cp:lastPrinted>2020-02-14T01:13:23Z</cp:lastPrinted>
  <dcterms:modified xsi:type="dcterms:W3CDTF">2020-02-14T07:13:23Z</dcterms:modified>
</cp:coreProperties>
</file>