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G:\02建設部建設総務課\2019(H31)\総務係\06　財務契約に関する調査・照会\02　財政課\05　地方公営企業関連調査(3)\経営比較分析表\03 舞鶴市 駐車場（マイコム以外）【経営比較分析表】2018_262021_47_140\"/>
    </mc:Choice>
  </mc:AlternateContent>
  <xr:revisionPtr revIDLastSave="0" documentId="13_ncr:1_{B4A2EE3B-BCA2-4A23-B6C7-55137F0104CE}" xr6:coauthVersionLast="36" xr6:coauthVersionMax="36" xr10:uidLastSave="{00000000-0000-0000-0000-000000000000}"/>
  <workbookProtection workbookAlgorithmName="SHA-512" workbookHashValue="PCtKmQsA6ddpUuKSt1xz7ftQEXsYlzk6oCY4o7A7fiK9/vHzOwW1pqRoriBJrPmj9SauFj8GPOGHOd4KRkDP6g==" workbookSaltValue="BKKfJpJDBNyO/9glSYVV9A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LT78" i="4" s="1"/>
  <c r="DG7" i="5"/>
  <c r="LE78" i="4" s="1"/>
  <c r="DF7" i="5"/>
  <c r="DE7" i="5"/>
  <c r="DD7" i="5"/>
  <c r="DC7" i="5"/>
  <c r="DB7" i="5"/>
  <c r="DA7" i="5"/>
  <c r="CZ7" i="5"/>
  <c r="CN7" i="5"/>
  <c r="CV76" i="4" s="1"/>
  <c r="CM7" i="5"/>
  <c r="BZ7" i="5"/>
  <c r="BY7" i="5"/>
  <c r="BX7" i="5"/>
  <c r="BW7" i="5"/>
  <c r="BV7" i="5"/>
  <c r="BU7" i="5"/>
  <c r="MA52" i="4" s="1"/>
  <c r="BT7" i="5"/>
  <c r="LH52" i="4" s="1"/>
  <c r="BS7" i="5"/>
  <c r="BR7" i="5"/>
  <c r="BQ7" i="5"/>
  <c r="BO7" i="5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U52" i="4" s="1"/>
  <c r="AS7" i="5"/>
  <c r="HJ32" i="4" s="1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AE7" i="5"/>
  <c r="AD7" i="5"/>
  <c r="AC7" i="5"/>
  <c r="CS31" i="4" s="1"/>
  <c r="AB7" i="5"/>
  <c r="BZ31" i="4" s="1"/>
  <c r="AA7" i="5"/>
  <c r="Z7" i="5"/>
  <c r="Y7" i="5"/>
  <c r="X7" i="5"/>
  <c r="W7" i="5"/>
  <c r="V7" i="5"/>
  <c r="U7" i="5"/>
  <c r="LJ8" i="4" s="1"/>
  <c r="T7" i="5"/>
  <c r="JQ8" i="4" s="1"/>
  <c r="S7" i="5"/>
  <c r="R7" i="5"/>
  <c r="Q7" i="5"/>
  <c r="P7" i="5"/>
  <c r="O7" i="5"/>
  <c r="N7" i="5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C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HJ53" i="4"/>
  <c r="GQ53" i="4"/>
  <c r="FX53" i="4"/>
  <c r="CS53" i="4"/>
  <c r="BZ53" i="4"/>
  <c r="BG53" i="4"/>
  <c r="AN53" i="4"/>
  <c r="U53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MA32" i="4"/>
  <c r="LH32" i="4"/>
  <c r="KO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BG31" i="4"/>
  <c r="AN31" i="4"/>
  <c r="U31" i="4"/>
  <c r="LJ10" i="4"/>
  <c r="JQ10" i="4"/>
  <c r="HX10" i="4"/>
  <c r="DU10" i="4"/>
  <c r="CF10" i="4"/>
  <c r="B10" i="4"/>
  <c r="HX8" i="4"/>
  <c r="FJ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HP76" i="4"/>
  <c r="FX30" i="4"/>
  <c r="BG30" i="4"/>
  <c r="LE76" i="4"/>
  <c r="AV76" i="4"/>
  <c r="KO51" i="4"/>
  <c r="FX51" i="4"/>
  <c r="KO30" i="4"/>
  <c r="BG51" i="4"/>
  <c r="HA76" i="4"/>
  <c r="AN51" i="4"/>
  <c r="FE30" i="4"/>
  <c r="FE51" i="4"/>
  <c r="AN30" i="4"/>
  <c r="AG76" i="4"/>
  <c r="KP76" i="4"/>
  <c r="JV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<sst xmlns="http://schemas.openxmlformats.org/spreadsheetml/2006/main" count="278" uniqueCount="140">
  <si>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</si>
  <si>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</si>
  <si>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</si>
  <si>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</si>
  <si>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</si>
  <si>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</si>
  <si>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</si>
  <si>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</si>
  <si>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</si>
  <si>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</si>
  <si>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</si>
  <si>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</si>
  <si>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</si>
  <si>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</si>
  <si>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</si>
  <si>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</si>
  <si>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</si>
  <si>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</si>
  <si>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</si>
  <si>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</si>
  <si>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</si>
  <si>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</si>
  <si>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</si>
  <si>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</si>
  <si>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</si>
  <si>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</si>
  <si>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</si>
  <si>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</si>
  <si>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</si>
  <si>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</si>
  <si>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</si>
  <si>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</si>
  <si>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</si>
  <si>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</si>
  <si>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</si>
  <si>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</si>
  <si>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</si>
  <si>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</si>
  <si>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</si>
  <si>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</si>
  <si>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</si>
  <si>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</si>
  <si>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</si>
  <si>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</si>
  <si>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</si>
  <si>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</si>
  <si>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</si>
  <si>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</si>
  <si>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</si>
  <si>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</si>
  <si>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</si>
  <si>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</si>
  <si>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</si>
  <si>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</si>
  <si>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</si>
  <si>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</si>
  <si>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</si>
  <si>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</si>
  <si>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</si>
  <si>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</si>
  <si>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</si>
  <si>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</si>
  <si>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</si>
  <si>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</si>
  <si>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</si>
  <si>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</si>
  <si>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</si>
  <si>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</si>
  <si>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</si>
  <si>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</si>
  <si>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</si>
  <si>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</si>
  <si>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</si>
  <si>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</si>
  <si>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</si>
  <si>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</si>
  <si>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</si>
  <si>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</si>
  <si>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</si>
  <si>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</si>
  <si>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</si>
  <si>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</si>
  <si>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</si>
  <si>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</si>
  <si>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</si>
  <si>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</si>
  <si>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</si>
  <si>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</si>
  <si>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</si>
  <si>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</si>
  <si>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</si>
  <si>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</si>
  <si>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</si>
  <si>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</si>
  <si>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</si>
  <si>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</si>
  <si>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</si>
  <si>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</si>
  <si>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</si>
  <si>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</si>
  <si>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</si>
  <si>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</si>
  <si>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</si>
  <si>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</si>
  <si>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</si>
  <si>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</si>
  <si>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</si>
  <si>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</si>
  <si>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</si>
  <si>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</si>
  <si>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</si>
  <si>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</si>
  <si>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</si>
  <si>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</si>
  <si>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</si>
  <si>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</si>
  <si>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</si>
  <si>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</si>
  <si>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舞鶴市</t>
  </si>
  <si>
    <t>東舞鶴駅駐車場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</si>
  <si>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</si>
  <si>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</si>
  <si>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</si>
  <si>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</si>
  <si>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</si>
  <si>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</si>
  <si>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</si>
  <si>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</si>
  <si>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</si>
  <si>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</si>
  <si>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</si>
  <si>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</si>
  <si>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</si>
  <si>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</si>
  <si>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</si>
  <si>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</si>
  <si>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駅に隣接し、公共交通機関の利用促進を目的としている。駐車場利用者の多くは鉄道やバスに乗り継ぎ、京阪神などの都市部へ向かうため、日中を通して駐車することになる。そのため、駐車場稼働率は低い水準にあるが、概ね一定の安定した利用がある。</t>
    <rPh sb="1" eb="2">
      <t>ホン</t>
    </rPh>
    <rPh sb="2" eb="5">
      <t>チュウシャジョウ</t>
    </rPh>
    <rPh sb="7" eb="8">
      <t>エキ</t>
    </rPh>
    <rPh sb="9" eb="11">
      <t>リンセツ</t>
    </rPh>
    <rPh sb="13" eb="15">
      <t>コウキョウ</t>
    </rPh>
    <rPh sb="15" eb="17">
      <t>コウツウ</t>
    </rPh>
    <rPh sb="17" eb="19">
      <t>キカン</t>
    </rPh>
    <rPh sb="20" eb="22">
      <t>リヨウ</t>
    </rPh>
    <rPh sb="22" eb="24">
      <t>ソクシン</t>
    </rPh>
    <rPh sb="25" eb="27">
      <t>モクテキ</t>
    </rPh>
    <rPh sb="33" eb="36">
      <t>チュウシャジョウ</t>
    </rPh>
    <rPh sb="36" eb="38">
      <t>リヨウ</t>
    </rPh>
    <rPh sb="38" eb="39">
      <t>シャ</t>
    </rPh>
    <rPh sb="40" eb="41">
      <t>オオ</t>
    </rPh>
    <rPh sb="43" eb="45">
      <t>テツドウ</t>
    </rPh>
    <rPh sb="49" eb="50">
      <t>ノ</t>
    </rPh>
    <rPh sb="51" eb="52">
      <t>ツ</t>
    </rPh>
    <rPh sb="54" eb="57">
      <t>ケイハンシン</t>
    </rPh>
    <rPh sb="60" eb="63">
      <t>トシブ</t>
    </rPh>
    <rPh sb="64" eb="65">
      <t>ム</t>
    </rPh>
    <rPh sb="70" eb="72">
      <t>ニッチュウ</t>
    </rPh>
    <rPh sb="73" eb="74">
      <t>トオ</t>
    </rPh>
    <rPh sb="76" eb="78">
      <t>チュウシャ</t>
    </rPh>
    <rPh sb="91" eb="94">
      <t>チュウシャジョウ</t>
    </rPh>
    <rPh sb="94" eb="96">
      <t>カドウ</t>
    </rPh>
    <rPh sb="96" eb="97">
      <t>リツ</t>
    </rPh>
    <rPh sb="98" eb="99">
      <t>ヒク</t>
    </rPh>
    <rPh sb="100" eb="102">
      <t>スイジュン</t>
    </rPh>
    <rPh sb="107" eb="108">
      <t>オオム</t>
    </rPh>
    <rPh sb="109" eb="111">
      <t>イッテイ</t>
    </rPh>
    <rPh sb="112" eb="114">
      <t>アンテイ</t>
    </rPh>
    <rPh sb="116" eb="118">
      <t>リヨウ</t>
    </rPh>
    <phoneticPr fontId="5"/>
  </si>
  <si>
    <t>　鉄道高架下のスペースを借地利用した駐車場で、今後の土地購入の予定はない。一方、自動料金出庫システムの設備更新は、耐久年数等に合わせて行っていく必要がある。</t>
    <rPh sb="1" eb="3">
      <t>テツドウ</t>
    </rPh>
    <rPh sb="3" eb="5">
      <t>コウカ</t>
    </rPh>
    <rPh sb="5" eb="6">
      <t>シタ</t>
    </rPh>
    <rPh sb="12" eb="14">
      <t>シャクチ</t>
    </rPh>
    <rPh sb="14" eb="16">
      <t>リヨウ</t>
    </rPh>
    <rPh sb="18" eb="21">
      <t>チュウシャジョウ</t>
    </rPh>
    <rPh sb="23" eb="25">
      <t>コンゴ</t>
    </rPh>
    <rPh sb="26" eb="28">
      <t>トチ</t>
    </rPh>
    <rPh sb="28" eb="30">
      <t>コウニュウ</t>
    </rPh>
    <rPh sb="31" eb="33">
      <t>ヨテイ</t>
    </rPh>
    <rPh sb="37" eb="39">
      <t>イッポウ</t>
    </rPh>
    <rPh sb="40" eb="42">
      <t>ジドウ</t>
    </rPh>
    <rPh sb="42" eb="44">
      <t>リョウキン</t>
    </rPh>
    <rPh sb="44" eb="46">
      <t>シュッコ</t>
    </rPh>
    <rPh sb="51" eb="53">
      <t>セツビ</t>
    </rPh>
    <rPh sb="53" eb="55">
      <t>コウシン</t>
    </rPh>
    <rPh sb="57" eb="59">
      <t>タイキュウ</t>
    </rPh>
    <rPh sb="59" eb="61">
      <t>ネンスウ</t>
    </rPh>
    <rPh sb="61" eb="62">
      <t>ナド</t>
    </rPh>
    <rPh sb="63" eb="64">
      <t>ア</t>
    </rPh>
    <rPh sb="67" eb="68">
      <t>オコナ</t>
    </rPh>
    <rPh sb="72" eb="74">
      <t>ヒツヨウ</t>
    </rPh>
    <phoneticPr fontId="5"/>
  </si>
  <si>
    <r>
      <t>　一定の需要があり、鉄道の利用促進など市の施策の一部を担っているため、公共駐車場としての役割を果たしている。</t>
    </r>
    <r>
      <rPr>
        <sz val="11"/>
        <color rgb="FFFF0000"/>
        <rFont val="ＭＳ ゴシック"/>
        <family val="3"/>
        <charset val="128"/>
      </rPr>
      <t>稼働率は低いが、安定した利用があるため、規模の縮小等は考えていない。</t>
    </r>
    <r>
      <rPr>
        <sz val="11"/>
        <color theme="1"/>
        <rFont val="ＭＳ ゴシック"/>
        <family val="3"/>
        <charset val="128"/>
      </rPr>
      <t xml:space="preserve">
</t>
    </r>
    <rPh sb="1" eb="3">
      <t>イッテイ</t>
    </rPh>
    <rPh sb="4" eb="6">
      <t>ジュヨウ</t>
    </rPh>
    <rPh sb="10" eb="12">
      <t>テツドウ</t>
    </rPh>
    <rPh sb="13" eb="15">
      <t>リヨウ</t>
    </rPh>
    <rPh sb="15" eb="17">
      <t>ソクシン</t>
    </rPh>
    <rPh sb="19" eb="20">
      <t>シ</t>
    </rPh>
    <rPh sb="21" eb="22">
      <t>セ</t>
    </rPh>
    <rPh sb="22" eb="23">
      <t>サク</t>
    </rPh>
    <rPh sb="24" eb="26">
      <t>イチブ</t>
    </rPh>
    <rPh sb="27" eb="28">
      <t>ニナ</t>
    </rPh>
    <rPh sb="35" eb="37">
      <t>コウキョウ</t>
    </rPh>
    <rPh sb="37" eb="40">
      <t>チュウシャジョウ</t>
    </rPh>
    <rPh sb="44" eb="46">
      <t>ヤクワリ</t>
    </rPh>
    <rPh sb="47" eb="48">
      <t>ハ</t>
    </rPh>
    <rPh sb="54" eb="56">
      <t>カドウ</t>
    </rPh>
    <rPh sb="56" eb="57">
      <t>リツ</t>
    </rPh>
    <rPh sb="58" eb="59">
      <t>ヒク</t>
    </rPh>
    <rPh sb="62" eb="64">
      <t>アンテイ</t>
    </rPh>
    <rPh sb="66" eb="68">
      <t>リヨウ</t>
    </rPh>
    <rPh sb="74" eb="76">
      <t>キボ</t>
    </rPh>
    <rPh sb="77" eb="79">
      <t>シュクショウ</t>
    </rPh>
    <rPh sb="79" eb="80">
      <t>ナド</t>
    </rPh>
    <rPh sb="81" eb="82">
      <t>カンガ</t>
    </rPh>
    <phoneticPr fontId="5"/>
  </si>
  <si>
    <r>
      <t>　敷地が借地であり、借地代として多額の費用を計上していることが起因し、売上高</t>
    </r>
    <r>
      <rPr>
        <sz val="11"/>
        <color rgb="FFFF0000"/>
        <rFont val="ＭＳ ゴシック"/>
        <family val="3"/>
        <charset val="128"/>
      </rPr>
      <t>GOP</t>
    </r>
    <r>
      <rPr>
        <sz val="11"/>
        <color theme="1"/>
        <rFont val="ＭＳ ゴシック"/>
        <family val="3"/>
        <charset val="128"/>
      </rPr>
      <t>比率は低い水準にあるが、比較的安定した料金収入を得ている。
　</t>
    </r>
    <r>
      <rPr>
        <sz val="11"/>
        <color rgb="FFFF0000"/>
        <rFont val="ＭＳ ゴシック"/>
        <family val="3"/>
        <charset val="128"/>
      </rPr>
      <t>また、料金以外の収入（補助金）の金額が平成30年度から減額になったことにより、収益的収支比率及びEBITDAの数値が減少しているが、比較的安定した料金収入を得ている。</t>
    </r>
    <r>
      <rPr>
        <sz val="11"/>
        <color theme="1"/>
        <rFont val="ＭＳ ゴシック"/>
        <family val="3"/>
        <charset val="128"/>
      </rPr>
      <t xml:space="preserve">
</t>
    </r>
    <rPh sb="1" eb="3">
      <t>シキチ</t>
    </rPh>
    <rPh sb="4" eb="6">
      <t>シャクチ</t>
    </rPh>
    <rPh sb="10" eb="12">
      <t>シャクチ</t>
    </rPh>
    <rPh sb="12" eb="13">
      <t>ダイ</t>
    </rPh>
    <rPh sb="16" eb="18">
      <t>タガク</t>
    </rPh>
    <rPh sb="19" eb="21">
      <t>ヒヨウ</t>
    </rPh>
    <rPh sb="22" eb="24">
      <t>ケイジョウ</t>
    </rPh>
    <rPh sb="31" eb="33">
      <t>キイン</t>
    </rPh>
    <rPh sb="35" eb="37">
      <t>ウリアゲ</t>
    </rPh>
    <rPh sb="37" eb="38">
      <t>ダカ</t>
    </rPh>
    <rPh sb="41" eb="43">
      <t>ヒリツ</t>
    </rPh>
    <rPh sb="44" eb="45">
      <t>ヒク</t>
    </rPh>
    <rPh sb="46" eb="48">
      <t>スイジュン</t>
    </rPh>
    <rPh sb="53" eb="56">
      <t>ヒカクテキ</t>
    </rPh>
    <rPh sb="56" eb="58">
      <t>アンテイ</t>
    </rPh>
    <rPh sb="60" eb="62">
      <t>リョウキン</t>
    </rPh>
    <rPh sb="62" eb="64">
      <t>シュウニュウ</t>
    </rPh>
    <rPh sb="65" eb="66">
      <t>エ</t>
    </rPh>
    <rPh sb="75" eb="77">
      <t>リョウキン</t>
    </rPh>
    <rPh sb="77" eb="79">
      <t>イガイ</t>
    </rPh>
    <rPh sb="80" eb="82">
      <t>シュウニュウ</t>
    </rPh>
    <rPh sb="83" eb="86">
      <t>ホジョキン</t>
    </rPh>
    <rPh sb="88" eb="90">
      <t>キンガク</t>
    </rPh>
    <rPh sb="91" eb="93">
      <t>ヘイセイ</t>
    </rPh>
    <rPh sb="95" eb="97">
      <t>ネンド</t>
    </rPh>
    <rPh sb="99" eb="101">
      <t>ゲンガク</t>
    </rPh>
    <rPh sb="111" eb="113">
      <t>シュウエキ</t>
    </rPh>
    <rPh sb="113" eb="114">
      <t>テキ</t>
    </rPh>
    <rPh sb="114" eb="116">
      <t>シュウシ</t>
    </rPh>
    <rPh sb="116" eb="118">
      <t>ヒリツ</t>
    </rPh>
    <rPh sb="118" eb="119">
      <t>オヨ</t>
    </rPh>
    <rPh sb="127" eb="129">
      <t>スウチ</t>
    </rPh>
    <rPh sb="130" eb="132">
      <t>ゲンショウ</t>
    </rPh>
    <rPh sb="138" eb="141">
      <t>ヒカクテキ</t>
    </rPh>
    <rPh sb="141" eb="143">
      <t>アンテイ</t>
    </rPh>
    <rPh sb="145" eb="147">
      <t>リョウキン</t>
    </rPh>
    <rPh sb="147" eb="149">
      <t>シュウニュウ</t>
    </rPh>
    <rPh sb="150" eb="151">
      <t>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</si>
</sst>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137.5</c:v>
                </c:pt>
                <c:pt idx="1">
                  <c:v>147.80000000000001</c:v>
                </c:pt>
                <c:pt idx="2">
                  <c:v>142.4</c:v>
                </c:pt>
                <c:pt idx="3">
                  <c:v>143.4</c:v>
                </c:pt>
                <c:pt idx="4">
                  <c:v>115.2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7-4079-94F1-3281B00D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7-4079-94F1-3281B00D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5-493E-894C-85DC07B2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5-493E-894C-85DC07B2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F92-401A-9F3B-7576C9987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2-401A-9F3B-7576C9987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CA9-4DAE-A8A6-75436D467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9-4DAE-A8A6-75436D467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1C7-BC1D-D144D46CE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5-41C7-BC1D-D144D46CE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B-4E40-9422-50C5A215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B-4E40-9422-50C5A215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69.3</c:v>
                </c:pt>
                <c:pt idx="2">
                  <c:v>66.3</c:v>
                </c:pt>
                <c:pt idx="3">
                  <c:v>66.3</c:v>
                </c:pt>
                <c:pt idx="4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E-40F3-A330-FE6B2EA8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E-40F3-A330-FE6B2EA8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1.7</c:v>
                </c:pt>
                <c:pt idx="2">
                  <c:v>-2.6</c:v>
                </c:pt>
                <c:pt idx="3">
                  <c:v>-0.9</c:v>
                </c:pt>
                <c:pt idx="4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2-41EE-ABE8-E8C6084B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2-41EE-ABE8-E8C6084B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6470</c:v>
                </c:pt>
                <c:pt idx="1">
                  <c:v>5913</c:v>
                </c:pt>
                <c:pt idx="2">
                  <c:v>5301</c:v>
                </c:pt>
                <c:pt idx="3">
                  <c:v>5463</c:v>
                </c:pt>
                <c:pt idx="4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A63-90F9-3221BA8B7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8-4A63-90F9-3221BA8B7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B3" zoomScaleNormal="100" zoomScaleSheetLayoutView="70" workbookViewId="0">
      <selection activeCell="ND15" sqref="ND15:NR30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2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2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41" t="str">
        <f>データ!H6&amp;"　"&amp;データ!I6</f>
        <v>京都府舞鶴市　東舞鶴駅駐車場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Ａ３Ｂ１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駅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3481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126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広場式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38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101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100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導入なし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5" t="s">
        <v>24</v>
      </c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5" t="s">
        <v>25</v>
      </c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6"/>
      <c r="IQ15" s="116"/>
      <c r="IR15" s="116"/>
      <c r="IS15" s="116"/>
      <c r="IT15" s="116"/>
      <c r="IU15" s="116"/>
      <c r="IV15" s="116"/>
      <c r="IW15" s="116"/>
      <c r="IX15" s="116"/>
      <c r="IY15" s="116"/>
      <c r="IZ15" s="116"/>
      <c r="JA15" s="116"/>
      <c r="JB15" s="116"/>
      <c r="JC15" s="116"/>
      <c r="JD15" s="116"/>
      <c r="JE15" s="116"/>
      <c r="JF15" s="116"/>
      <c r="JG15" s="116"/>
      <c r="JH15" s="116"/>
      <c r="JI15" s="116"/>
      <c r="JJ15" s="116"/>
      <c r="JK15" s="116"/>
      <c r="JL15" s="116"/>
      <c r="JM15" s="116"/>
      <c r="JN15" s="116"/>
      <c r="JO15" s="116"/>
      <c r="JP15" s="116"/>
      <c r="JQ15" s="116"/>
      <c r="JR15" s="116"/>
      <c r="JS15" s="116"/>
      <c r="JT15" s="116"/>
      <c r="JU15" s="116"/>
      <c r="JV15" s="116"/>
      <c r="JW15" s="116"/>
      <c r="JX15" s="116"/>
      <c r="JY15" s="116"/>
      <c r="JZ15" s="116"/>
      <c r="KA15" s="116"/>
      <c r="KB15" s="116"/>
      <c r="KC15" s="116"/>
      <c r="KD15" s="116"/>
      <c r="KE15" s="116"/>
      <c r="KF15" s="116"/>
      <c r="KG15" s="116"/>
      <c r="KH15" s="116"/>
      <c r="KI15" s="116"/>
      <c r="KJ15" s="116"/>
      <c r="KK15" s="116"/>
      <c r="KL15" s="116"/>
      <c r="KM15" s="116"/>
      <c r="KN15" s="116"/>
      <c r="KO15" s="116"/>
      <c r="KP15" s="116"/>
      <c r="KQ15" s="116"/>
      <c r="KR15" s="116"/>
      <c r="KS15" s="116"/>
      <c r="KT15" s="116"/>
      <c r="KU15" s="116"/>
      <c r="KV15" s="116"/>
      <c r="KW15" s="116"/>
      <c r="KX15" s="116"/>
      <c r="KY15" s="116"/>
      <c r="KZ15" s="116"/>
      <c r="LA15" s="116"/>
      <c r="LB15" s="116"/>
      <c r="LC15" s="116"/>
      <c r="LD15" s="116"/>
      <c r="LE15" s="116"/>
      <c r="LF15" s="116"/>
      <c r="LG15" s="116"/>
      <c r="LH15" s="116"/>
      <c r="LI15" s="116"/>
      <c r="LJ15" s="116"/>
      <c r="LK15" s="116"/>
      <c r="LL15" s="116"/>
      <c r="LM15" s="116"/>
      <c r="LN15" s="116"/>
      <c r="LO15" s="116"/>
      <c r="LP15" s="116"/>
      <c r="LQ15" s="116"/>
      <c r="LR15" s="116"/>
      <c r="LS15" s="116"/>
      <c r="LT15" s="116"/>
      <c r="LU15" s="116"/>
      <c r="LV15" s="116"/>
      <c r="LW15" s="116"/>
      <c r="LX15" s="116"/>
      <c r="LY15" s="116"/>
      <c r="LZ15" s="116"/>
      <c r="MA15" s="116"/>
      <c r="MB15" s="116"/>
      <c r="MC15" s="116"/>
      <c r="MD15" s="116"/>
      <c r="ME15" s="116"/>
      <c r="MF15" s="116"/>
      <c r="MG15" s="116"/>
      <c r="MH15" s="116"/>
      <c r="MI15" s="116"/>
      <c r="MJ15" s="116"/>
      <c r="MK15" s="116"/>
      <c r="ML15" s="116"/>
      <c r="MM15" s="116"/>
      <c r="MN15" s="116"/>
      <c r="MO15" s="116"/>
      <c r="MP15" s="116"/>
      <c r="MQ15" s="116"/>
      <c r="MR15" s="116"/>
      <c r="MS15" s="116"/>
      <c r="MT15" s="116"/>
      <c r="MU15" s="116"/>
      <c r="MV15" s="116"/>
      <c r="MW15" s="20"/>
      <c r="MX15" s="20"/>
      <c r="MY15" s="20"/>
      <c r="MZ15" s="20"/>
      <c r="NA15" s="20"/>
      <c r="NB15" s="21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137.5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147.80000000000001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142.4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143.4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115.2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67.3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69.3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66.3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66.3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66.3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137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-0.9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6470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5913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5301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5463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1910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5" t="s">
        <v>31</v>
      </c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  <c r="IO60" s="115"/>
      <c r="IP60" s="115"/>
      <c r="IQ60" s="115"/>
      <c r="IR60" s="115"/>
      <c r="IS60" s="115"/>
      <c r="IT60" s="115"/>
      <c r="IU60" s="115"/>
      <c r="IV60" s="115"/>
      <c r="IW60" s="115"/>
      <c r="IX60" s="115"/>
      <c r="IY60" s="115"/>
      <c r="IZ60" s="115"/>
      <c r="JA60" s="115"/>
      <c r="JB60" s="115"/>
      <c r="JC60" s="115"/>
      <c r="JD60" s="115"/>
      <c r="JE60" s="115"/>
      <c r="JF60" s="115"/>
      <c r="JG60" s="115"/>
      <c r="JH60" s="115"/>
      <c r="JI60" s="115"/>
      <c r="JJ60" s="115"/>
      <c r="JK60" s="115"/>
      <c r="JL60" s="115"/>
      <c r="JM60" s="115"/>
      <c r="JN60" s="115"/>
      <c r="JO60" s="115"/>
      <c r="JP60" s="115"/>
      <c r="JQ60" s="115"/>
      <c r="JR60" s="115"/>
      <c r="JS60" s="115"/>
      <c r="JT60" s="115"/>
      <c r="JU60" s="115"/>
      <c r="JV60" s="115"/>
      <c r="JW60" s="115"/>
      <c r="JX60" s="115"/>
      <c r="JY60" s="115"/>
      <c r="JZ60" s="115"/>
      <c r="KA60" s="115"/>
      <c r="KB60" s="115"/>
      <c r="KC60" s="115"/>
      <c r="KD60" s="115"/>
      <c r="KE60" s="115"/>
      <c r="KF60" s="115"/>
      <c r="KG60" s="115"/>
      <c r="KH60" s="115"/>
      <c r="KI60" s="115"/>
      <c r="KJ60" s="115"/>
      <c r="KK60" s="115"/>
      <c r="KL60" s="115"/>
      <c r="KM60" s="115"/>
      <c r="KN60" s="115"/>
      <c r="KO60" s="115"/>
      <c r="KP60" s="115"/>
      <c r="KQ60" s="115"/>
      <c r="KR60" s="115"/>
      <c r="KS60" s="115"/>
      <c r="KT60" s="115"/>
      <c r="KU60" s="115"/>
      <c r="KV60" s="115"/>
      <c r="KW60" s="115"/>
      <c r="KX60" s="115"/>
      <c r="KY60" s="115"/>
      <c r="KZ60" s="115"/>
      <c r="LA60" s="115"/>
      <c r="LB60" s="115"/>
      <c r="LC60" s="115"/>
      <c r="LD60" s="115"/>
      <c r="LE60" s="115"/>
      <c r="LF60" s="115"/>
      <c r="LG60" s="115"/>
      <c r="LH60" s="115"/>
      <c r="LI60" s="115"/>
      <c r="LJ60" s="115"/>
      <c r="LK60" s="115"/>
      <c r="LL60" s="115"/>
      <c r="LM60" s="115"/>
      <c r="LN60" s="115"/>
      <c r="LO60" s="115"/>
      <c r="LP60" s="115"/>
      <c r="LQ60" s="115"/>
      <c r="LR60" s="115"/>
      <c r="LS60" s="115"/>
      <c r="LT60" s="115"/>
      <c r="LU60" s="115"/>
      <c r="LV60" s="115"/>
      <c r="LW60" s="115"/>
      <c r="LX60" s="115"/>
      <c r="LY60" s="115"/>
      <c r="LZ60" s="115"/>
      <c r="MA60" s="115"/>
      <c r="MB60" s="115"/>
      <c r="MC60" s="115"/>
      <c r="MD60" s="115"/>
      <c r="ME60" s="115"/>
      <c r="MF60" s="115"/>
      <c r="MG60" s="115"/>
      <c r="MH60" s="115"/>
      <c r="MI60" s="115"/>
      <c r="MJ60" s="115"/>
      <c r="MK60" s="115"/>
      <c r="ML60" s="115"/>
      <c r="MM60" s="115"/>
      <c r="MN60" s="115"/>
      <c r="MO60" s="115"/>
      <c r="MP60" s="115"/>
      <c r="MQ60" s="115"/>
      <c r="MR60" s="115"/>
      <c r="MS60" s="115"/>
      <c r="MT60" s="115"/>
      <c r="MU60" s="115"/>
      <c r="MV60" s="115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  <c r="GW61" s="116"/>
      <c r="GX61" s="116"/>
      <c r="GY61" s="116"/>
      <c r="GZ61" s="116"/>
      <c r="HA61" s="116"/>
      <c r="HB61" s="116"/>
      <c r="HC61" s="116"/>
      <c r="HD61" s="116"/>
      <c r="HE61" s="116"/>
      <c r="HF61" s="116"/>
      <c r="HG61" s="116"/>
      <c r="HH61" s="116"/>
      <c r="HI61" s="116"/>
      <c r="HJ61" s="116"/>
      <c r="HK61" s="116"/>
      <c r="HL61" s="116"/>
      <c r="HM61" s="116"/>
      <c r="HN61" s="116"/>
      <c r="HO61" s="116"/>
      <c r="HP61" s="116"/>
      <c r="HQ61" s="116"/>
      <c r="HR61" s="116"/>
      <c r="HS61" s="116"/>
      <c r="HT61" s="116"/>
      <c r="HU61" s="116"/>
      <c r="HV61" s="116"/>
      <c r="HW61" s="116"/>
      <c r="HX61" s="116"/>
      <c r="HY61" s="116"/>
      <c r="HZ61" s="116"/>
      <c r="IA61" s="116"/>
      <c r="IB61" s="116"/>
      <c r="IC61" s="116"/>
      <c r="ID61" s="116"/>
      <c r="IE61" s="116"/>
      <c r="IF61" s="116"/>
      <c r="IG61" s="116"/>
      <c r="IH61" s="116"/>
      <c r="II61" s="116"/>
      <c r="IJ61" s="116"/>
      <c r="IK61" s="116"/>
      <c r="IL61" s="116"/>
      <c r="IM61" s="116"/>
      <c r="IN61" s="116"/>
      <c r="IO61" s="116"/>
      <c r="IP61" s="116"/>
      <c r="IQ61" s="116"/>
      <c r="IR61" s="116"/>
      <c r="IS61" s="116"/>
      <c r="IT61" s="116"/>
      <c r="IU61" s="116"/>
      <c r="IV61" s="116"/>
      <c r="IW61" s="116"/>
      <c r="IX61" s="116"/>
      <c r="IY61" s="116"/>
      <c r="IZ61" s="116"/>
      <c r="JA61" s="116"/>
      <c r="JB61" s="116"/>
      <c r="JC61" s="116"/>
      <c r="JD61" s="116"/>
      <c r="JE61" s="116"/>
      <c r="JF61" s="116"/>
      <c r="JG61" s="116"/>
      <c r="JH61" s="116"/>
      <c r="JI61" s="116"/>
      <c r="JJ61" s="116"/>
      <c r="JK61" s="116"/>
      <c r="JL61" s="116"/>
      <c r="JM61" s="116"/>
      <c r="JN61" s="116"/>
      <c r="JO61" s="116"/>
      <c r="JP61" s="116"/>
      <c r="JQ61" s="116"/>
      <c r="JR61" s="116"/>
      <c r="JS61" s="116"/>
      <c r="JT61" s="116"/>
      <c r="JU61" s="116"/>
      <c r="JV61" s="116"/>
      <c r="JW61" s="116"/>
      <c r="JX61" s="116"/>
      <c r="JY61" s="116"/>
      <c r="JZ61" s="116"/>
      <c r="KA61" s="116"/>
      <c r="KB61" s="116"/>
      <c r="KC61" s="116"/>
      <c r="KD61" s="116"/>
      <c r="KE61" s="116"/>
      <c r="KF61" s="116"/>
      <c r="KG61" s="116"/>
      <c r="KH61" s="116"/>
      <c r="KI61" s="116"/>
      <c r="KJ61" s="116"/>
      <c r="KK61" s="116"/>
      <c r="KL61" s="116"/>
      <c r="KM61" s="116"/>
      <c r="KN61" s="116"/>
      <c r="KO61" s="116"/>
      <c r="KP61" s="116"/>
      <c r="KQ61" s="116"/>
      <c r="KR61" s="116"/>
      <c r="KS61" s="116"/>
      <c r="KT61" s="116"/>
      <c r="KU61" s="116"/>
      <c r="KV61" s="116"/>
      <c r="KW61" s="116"/>
      <c r="KX61" s="116"/>
      <c r="KY61" s="116"/>
      <c r="KZ61" s="116"/>
      <c r="LA61" s="116"/>
      <c r="LB61" s="116"/>
      <c r="LC61" s="116"/>
      <c r="LD61" s="116"/>
      <c r="LE61" s="116"/>
      <c r="LF61" s="116"/>
      <c r="LG61" s="116"/>
      <c r="LH61" s="116"/>
      <c r="LI61" s="116"/>
      <c r="LJ61" s="116"/>
      <c r="LK61" s="116"/>
      <c r="LL61" s="116"/>
      <c r="LM61" s="116"/>
      <c r="LN61" s="116"/>
      <c r="LO61" s="116"/>
      <c r="LP61" s="116"/>
      <c r="LQ61" s="116"/>
      <c r="LR61" s="116"/>
      <c r="LS61" s="116"/>
      <c r="LT61" s="116"/>
      <c r="LU61" s="116"/>
      <c r="LV61" s="116"/>
      <c r="LW61" s="116"/>
      <c r="LX61" s="116"/>
      <c r="LY61" s="116"/>
      <c r="LZ61" s="116"/>
      <c r="MA61" s="116"/>
      <c r="MB61" s="116"/>
      <c r="MC61" s="116"/>
      <c r="MD61" s="116"/>
      <c r="ME61" s="116"/>
      <c r="MF61" s="116"/>
      <c r="MG61" s="116"/>
      <c r="MH61" s="116"/>
      <c r="MI61" s="116"/>
      <c r="MJ61" s="116"/>
      <c r="MK61" s="116"/>
      <c r="ML61" s="116"/>
      <c r="MM61" s="116"/>
      <c r="MN61" s="116"/>
      <c r="MO61" s="116"/>
      <c r="MP61" s="116"/>
      <c r="MQ61" s="116"/>
      <c r="MR61" s="116"/>
      <c r="MS61" s="116"/>
      <c r="MT61" s="116"/>
      <c r="MU61" s="116"/>
      <c r="MV61" s="116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130112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22400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SxxZEzUQB2WL/WzzVSRuLxpJRykSJ3oLsGeCGxDzwTlieUi4ir1f+sNaLawXZG4V30c45U0pUteDi5P75FXcg==" saltValue="CruFJjC4HvN/gnS/u0Ba4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64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65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66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67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68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69</v>
      </c>
      <c r="CN4" s="152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72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104</v>
      </c>
      <c r="AX5" s="59" t="s">
        <v>105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107</v>
      </c>
      <c r="BG5" s="59" t="s">
        <v>101</v>
      </c>
      <c r="BH5" s="59" t="s">
        <v>91</v>
      </c>
      <c r="BI5" s="59" t="s">
        <v>108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91</v>
      </c>
      <c r="BT5" s="59" t="s">
        <v>92</v>
      </c>
      <c r="BU5" s="59" t="s">
        <v>109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91</v>
      </c>
      <c r="CE5" s="59" t="s">
        <v>105</v>
      </c>
      <c r="CF5" s="59" t="s">
        <v>109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3"/>
      <c r="CN5" s="153"/>
      <c r="CO5" s="59" t="s">
        <v>100</v>
      </c>
      <c r="CP5" s="59" t="s">
        <v>90</v>
      </c>
      <c r="CQ5" s="59" t="s">
        <v>102</v>
      </c>
      <c r="CR5" s="59" t="s">
        <v>108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107</v>
      </c>
      <c r="DA5" s="59" t="s">
        <v>110</v>
      </c>
      <c r="DB5" s="59" t="s">
        <v>104</v>
      </c>
      <c r="DC5" s="59" t="s">
        <v>92</v>
      </c>
      <c r="DD5" s="59" t="s">
        <v>111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112</v>
      </c>
      <c r="DL5" s="59" t="s">
        <v>110</v>
      </c>
      <c r="DM5" s="59" t="s">
        <v>102</v>
      </c>
      <c r="DN5" s="59" t="s">
        <v>108</v>
      </c>
      <c r="DO5" s="59" t="s">
        <v>109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113</v>
      </c>
      <c r="B6" s="60">
        <f>B8</f>
        <v>2018</v>
      </c>
      <c r="C6" s="60">
        <f t="shared" ref="C6:X6" si="1">C8</f>
        <v>262021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京都府舞鶴市</v>
      </c>
      <c r="I6" s="60" t="str">
        <f t="shared" si="1"/>
        <v>東舞鶴駅駐車場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38</v>
      </c>
      <c r="S6" s="62" t="str">
        <f t="shared" si="1"/>
        <v>駅</v>
      </c>
      <c r="T6" s="62" t="str">
        <f t="shared" si="1"/>
        <v>無</v>
      </c>
      <c r="U6" s="63">
        <f t="shared" si="1"/>
        <v>3481</v>
      </c>
      <c r="V6" s="63">
        <f t="shared" si="1"/>
        <v>101</v>
      </c>
      <c r="W6" s="63">
        <f t="shared" si="1"/>
        <v>100</v>
      </c>
      <c r="X6" s="62" t="str">
        <f t="shared" si="1"/>
        <v>導入なし</v>
      </c>
      <c r="Y6" s="64">
        <f>IF(Y8="-",NA(),Y8)</f>
        <v>137.5</v>
      </c>
      <c r="Z6" s="64">
        <f t="shared" ref="Z6:AH6" si="2">IF(Z8="-",NA(),Z8)</f>
        <v>147.80000000000001</v>
      </c>
      <c r="AA6" s="64">
        <f t="shared" si="2"/>
        <v>142.4</v>
      </c>
      <c r="AB6" s="64">
        <f t="shared" si="2"/>
        <v>143.4</v>
      </c>
      <c r="AC6" s="64">
        <f t="shared" si="2"/>
        <v>115.2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2</v>
      </c>
      <c r="BG6" s="64">
        <f t="shared" ref="BG6:BO6" si="5">IF(BG8="-",NA(),BG8)</f>
        <v>1.7</v>
      </c>
      <c r="BH6" s="64">
        <f t="shared" si="5"/>
        <v>-2.6</v>
      </c>
      <c r="BI6" s="64">
        <f t="shared" si="5"/>
        <v>-0.9</v>
      </c>
      <c r="BJ6" s="64">
        <f t="shared" si="5"/>
        <v>-1.5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6470</v>
      </c>
      <c r="BR6" s="65">
        <f t="shared" ref="BR6:BZ6" si="6">IF(BR8="-",NA(),BR8)</f>
        <v>5913</v>
      </c>
      <c r="BS6" s="65">
        <f t="shared" si="6"/>
        <v>5301</v>
      </c>
      <c r="BT6" s="65">
        <f t="shared" si="6"/>
        <v>5463</v>
      </c>
      <c r="BU6" s="65">
        <f t="shared" si="6"/>
        <v>1910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130112</v>
      </c>
      <c r="CN6" s="63">
        <f t="shared" si="7"/>
        <v>22400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67.3</v>
      </c>
      <c r="DL6" s="64">
        <f t="shared" ref="DL6:DT6" si="9">IF(DL8="-",NA(),DL8)</f>
        <v>69.3</v>
      </c>
      <c r="DM6" s="64">
        <f t="shared" si="9"/>
        <v>66.3</v>
      </c>
      <c r="DN6" s="64">
        <f t="shared" si="9"/>
        <v>66.3</v>
      </c>
      <c r="DO6" s="64">
        <f t="shared" si="9"/>
        <v>66.3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116</v>
      </c>
      <c r="B7" s="60">
        <f t="shared" ref="B7:X7" si="10">B8</f>
        <v>2018</v>
      </c>
      <c r="C7" s="60">
        <f t="shared" si="10"/>
        <v>262021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京都府　舞鶴市</v>
      </c>
      <c r="I7" s="60" t="str">
        <f t="shared" si="10"/>
        <v>東舞鶴駅駐車場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38</v>
      </c>
      <c r="S7" s="62" t="str">
        <f t="shared" si="10"/>
        <v>駅</v>
      </c>
      <c r="T7" s="62" t="str">
        <f t="shared" si="10"/>
        <v>無</v>
      </c>
      <c r="U7" s="63">
        <f t="shared" si="10"/>
        <v>3481</v>
      </c>
      <c r="V7" s="63">
        <f t="shared" si="10"/>
        <v>101</v>
      </c>
      <c r="W7" s="63">
        <f t="shared" si="10"/>
        <v>100</v>
      </c>
      <c r="X7" s="62" t="str">
        <f t="shared" si="10"/>
        <v>導入なし</v>
      </c>
      <c r="Y7" s="64">
        <f>Y8</f>
        <v>137.5</v>
      </c>
      <c r="Z7" s="64">
        <f t="shared" ref="Z7:AH7" si="11">Z8</f>
        <v>147.80000000000001</v>
      </c>
      <c r="AA7" s="64">
        <f t="shared" si="11"/>
        <v>142.4</v>
      </c>
      <c r="AB7" s="64">
        <f t="shared" si="11"/>
        <v>143.4</v>
      </c>
      <c r="AC7" s="64">
        <f t="shared" si="11"/>
        <v>115.2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2</v>
      </c>
      <c r="BG7" s="64">
        <f t="shared" ref="BG7:BO7" si="14">BG8</f>
        <v>1.7</v>
      </c>
      <c r="BH7" s="64">
        <f t="shared" si="14"/>
        <v>-2.6</v>
      </c>
      <c r="BI7" s="64">
        <f t="shared" si="14"/>
        <v>-0.9</v>
      </c>
      <c r="BJ7" s="64">
        <f t="shared" si="14"/>
        <v>-1.5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6470</v>
      </c>
      <c r="BR7" s="65">
        <f t="shared" ref="BR7:BZ7" si="15">BR8</f>
        <v>5913</v>
      </c>
      <c r="BS7" s="65">
        <f t="shared" si="15"/>
        <v>5301</v>
      </c>
      <c r="BT7" s="65">
        <f t="shared" si="15"/>
        <v>5463</v>
      </c>
      <c r="BU7" s="65">
        <f t="shared" si="15"/>
        <v>1910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>
        <f>CM8</f>
        <v>130112</v>
      </c>
      <c r="CN7" s="63">
        <f>CN8</f>
        <v>22400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67.3</v>
      </c>
      <c r="DL7" s="64">
        <f t="shared" ref="DL7:DT7" si="17">DL8</f>
        <v>69.3</v>
      </c>
      <c r="DM7" s="64">
        <f t="shared" si="17"/>
        <v>66.3</v>
      </c>
      <c r="DN7" s="64">
        <f t="shared" si="17"/>
        <v>66.3</v>
      </c>
      <c r="DO7" s="64">
        <f t="shared" si="17"/>
        <v>66.3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2">
      <c r="A8" s="49"/>
      <c r="B8" s="67">
        <v>2018</v>
      </c>
      <c r="C8" s="67">
        <v>262021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38</v>
      </c>
      <c r="S8" s="69" t="s">
        <v>128</v>
      </c>
      <c r="T8" s="69" t="s">
        <v>129</v>
      </c>
      <c r="U8" s="70">
        <v>3481</v>
      </c>
      <c r="V8" s="70">
        <v>101</v>
      </c>
      <c r="W8" s="70">
        <v>100</v>
      </c>
      <c r="X8" s="69" t="s">
        <v>130</v>
      </c>
      <c r="Y8" s="71">
        <v>137.5</v>
      </c>
      <c r="Z8" s="71">
        <v>147.80000000000001</v>
      </c>
      <c r="AA8" s="71">
        <v>142.4</v>
      </c>
      <c r="AB8" s="71">
        <v>143.4</v>
      </c>
      <c r="AC8" s="71">
        <v>115.2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2</v>
      </c>
      <c r="BG8" s="71">
        <v>1.7</v>
      </c>
      <c r="BH8" s="71">
        <v>-2.6</v>
      </c>
      <c r="BI8" s="71">
        <v>-0.9</v>
      </c>
      <c r="BJ8" s="71">
        <v>-1.5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6470</v>
      </c>
      <c r="BR8" s="72">
        <v>5913</v>
      </c>
      <c r="BS8" s="72">
        <v>5301</v>
      </c>
      <c r="BT8" s="73">
        <v>5463</v>
      </c>
      <c r="BU8" s="73">
        <v>1910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130112</v>
      </c>
      <c r="CN8" s="70">
        <v>22400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67.3</v>
      </c>
      <c r="DL8" s="71">
        <v>69.3</v>
      </c>
      <c r="DM8" s="71">
        <v>66.3</v>
      </c>
      <c r="DN8" s="71">
        <v>66.3</v>
      </c>
      <c r="DO8" s="71">
        <v>66.3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nec-setup</cp:lastModifiedBy>
  <cp:lastPrinted>2020-01-22T00:30:50Z</cp:lastPrinted>
  <dcterms:modified xsi:type="dcterms:W3CDTF">2020-02-14T07:12:45Z</dcterms:modified>
</cp:coreProperties>
</file>